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<sst xmlns="http://schemas.openxmlformats.org/spreadsheetml/2006/main" count="394" uniqueCount="226">
  <si>
    <t>č.reg.</t>
  </si>
  <si>
    <t>název oddílu</t>
  </si>
  <si>
    <t>Aritma Praha SK</t>
  </si>
  <si>
    <t>Baník Praha</t>
  </si>
  <si>
    <t>Blue Point TK</t>
  </si>
  <si>
    <t>Bohemians Praha TO</t>
  </si>
  <si>
    <t>Bohnice TJ Slovan Praha</t>
  </si>
  <si>
    <t>Břevnov TJ</t>
  </si>
  <si>
    <t>Cibulka LTK</t>
  </si>
  <si>
    <t>Česká republika IC</t>
  </si>
  <si>
    <t>Čimice Sokol</t>
  </si>
  <si>
    <t>ČKD Kompresory TO TJ</t>
  </si>
  <si>
    <t>ČZU Praha TJ</t>
  </si>
  <si>
    <t>Ďáblice TO</t>
  </si>
  <si>
    <t>Dejvice Sokol Praha</t>
  </si>
  <si>
    <t>Dolní Počernice Sokol</t>
  </si>
  <si>
    <t>Donovalská TCD</t>
  </si>
  <si>
    <t>Dukla Praha TO</t>
  </si>
  <si>
    <t>E.T.M. Praha</t>
  </si>
  <si>
    <t>Ekonom Praha VŠTJ</t>
  </si>
  <si>
    <t>Elektro ČVUT VSK Praha</t>
  </si>
  <si>
    <t>Fun Sport Club Praha</t>
  </si>
  <si>
    <t>Hagibor Praha DP</t>
  </si>
  <si>
    <t>Hamr TC</t>
  </si>
  <si>
    <t>Hanspaulka TK</t>
  </si>
  <si>
    <t>Hanspaulka TK Svoboda</t>
  </si>
  <si>
    <t>Hloubětín Slavoj Tesla TJ</t>
  </si>
  <si>
    <t>Hlubočepy SK</t>
  </si>
  <si>
    <t>Hodkovičky TK</t>
  </si>
  <si>
    <t>Horní Měcholupy Sokol</t>
  </si>
  <si>
    <t>Horní Počernice Sokol</t>
  </si>
  <si>
    <t>Hostivař Praha Sokol</t>
  </si>
  <si>
    <t>Hostivař TŠ</t>
  </si>
  <si>
    <t>Hostýnská TK</t>
  </si>
  <si>
    <t>Chemie Praha VSK</t>
  </si>
  <si>
    <t>Chuchle Sokol</t>
  </si>
  <si>
    <t>I. ČLTK Praha</t>
  </si>
  <si>
    <t>Jahodnice TJ Sokol</t>
  </si>
  <si>
    <t>Ježura TC Slavoj Praha</t>
  </si>
  <si>
    <t>Junior TC Praha</t>
  </si>
  <si>
    <t>Kaja TK</t>
  </si>
  <si>
    <t>Karlín Čechie TJ</t>
  </si>
  <si>
    <t>Karlín Tesla TJ</t>
  </si>
  <si>
    <t>Kobylisy Admira Sokol</t>
  </si>
  <si>
    <t>Kometa Praha SK</t>
  </si>
  <si>
    <t>Konstruktiva TK</t>
  </si>
  <si>
    <t>Kozák Barrandov TK</t>
  </si>
  <si>
    <t>Kralovice Sokol</t>
  </si>
  <si>
    <t>Kunratice TGC</t>
  </si>
  <si>
    <t>Kyje TJ</t>
  </si>
  <si>
    <t>Libeňský ostrov TK</t>
  </si>
  <si>
    <t>Lokomotiva Praha</t>
  </si>
  <si>
    <t>LTC Praha</t>
  </si>
  <si>
    <t>Luka ŠSK</t>
  </si>
  <si>
    <t>Ma Tenisová škola</t>
  </si>
  <si>
    <t>Malá Strana Sokol Praha</t>
  </si>
  <si>
    <t>Matějovská S TŠK</t>
  </si>
  <si>
    <t>Meteor Praha SK</t>
  </si>
  <si>
    <t>MFF Praha VŠSK Slavia</t>
  </si>
  <si>
    <t>Modřany TO Spartak</t>
  </si>
  <si>
    <t>Montáže Praha TJ</t>
  </si>
  <si>
    <t>Motorlet SK</t>
  </si>
  <si>
    <t>Nadace 1993</t>
  </si>
  <si>
    <t>OAZA Praha SK</t>
  </si>
  <si>
    <t>Pankrác TC</t>
  </si>
  <si>
    <t>Petrovice Sokol</t>
  </si>
  <si>
    <t>Písnice TC</t>
  </si>
  <si>
    <t>Písnice TK</t>
  </si>
  <si>
    <t>Podolí Praha LTC</t>
  </si>
  <si>
    <t>Pohořelec TŠ</t>
  </si>
  <si>
    <t>Poseidon klub Praha</t>
  </si>
  <si>
    <t>Prosek Sport Centrum</t>
  </si>
  <si>
    <t>Přírodní vědy Praha VSK</t>
  </si>
  <si>
    <t>Q Foto SC Praha</t>
  </si>
  <si>
    <t>Radlice TJ</t>
  </si>
  <si>
    <t>Radotín LTC</t>
  </si>
  <si>
    <t>Rapid Praha SK</t>
  </si>
  <si>
    <t>Republikán TJ</t>
  </si>
  <si>
    <t>RTK TŠ Praha</t>
  </si>
  <si>
    <t>Ruzyně Praha TJ</t>
  </si>
  <si>
    <t>RWA Praha</t>
  </si>
  <si>
    <t>Řepy Lano TC</t>
  </si>
  <si>
    <t>Řepy TK</t>
  </si>
  <si>
    <t>Satalice SK</t>
  </si>
  <si>
    <t>SF Praha VŠTJ</t>
  </si>
  <si>
    <t>Slavia Praha TK</t>
  </si>
  <si>
    <t>Smíchov I. Sokol</t>
  </si>
  <si>
    <t>Sparta Praha TK</t>
  </si>
  <si>
    <t xml:space="preserve">Spoje Praha </t>
  </si>
  <si>
    <t>Spořilov Praha TC</t>
  </si>
  <si>
    <t>Střešovice Tatran TJ</t>
  </si>
  <si>
    <t>Tallent TŠ TC</t>
  </si>
  <si>
    <t>Tatran Praha 7</t>
  </si>
  <si>
    <t>Tempo Praha</t>
  </si>
  <si>
    <t>Tenis Aktiv</t>
  </si>
  <si>
    <t>Tenis Praha 5 SK</t>
  </si>
  <si>
    <t>Tenix s.r.o.</t>
  </si>
  <si>
    <t>Tommy Tennis</t>
  </si>
  <si>
    <t>Troja TK</t>
  </si>
  <si>
    <t>TŠ PK Praha 4</t>
  </si>
  <si>
    <t>Uhříněves TJ</t>
  </si>
  <si>
    <t>Újezd nad Lesy TJ Sokol</t>
  </si>
  <si>
    <t>UM Centrum</t>
  </si>
  <si>
    <t>Universe SK</t>
  </si>
  <si>
    <t>USK Praha</t>
  </si>
  <si>
    <t>ÚVN Praha TO TJ</t>
  </si>
  <si>
    <t>Viktorie Praha 8 SK</t>
  </si>
  <si>
    <t>Vodní stavby Praha</t>
  </si>
  <si>
    <t>Vršovice II. TJ Sokol</t>
  </si>
  <si>
    <t>Vršovice TJ Sokol</t>
  </si>
  <si>
    <t>VŠ Praha TC</t>
  </si>
  <si>
    <t>Vysočany TSM Sokol</t>
  </si>
  <si>
    <t>Vyšehrad Praha TC</t>
  </si>
  <si>
    <t>West Tenis Praha</t>
  </si>
  <si>
    <t>Zbraslav LTC</t>
  </si>
  <si>
    <t xml:space="preserve">      C E L K E M</t>
  </si>
  <si>
    <t>Střešovická TŠ</t>
  </si>
  <si>
    <t>Nedvězí TSK</t>
  </si>
  <si>
    <t>ARATI Prasad Group s.r.o.</t>
  </si>
  <si>
    <t>Černý most TC</t>
  </si>
  <si>
    <t>Kapitol Tenis</t>
  </si>
  <si>
    <t>Štěrboholy Viktoria SK</t>
  </si>
  <si>
    <t>Tenis Akademi Čechie</t>
  </si>
  <si>
    <t>Pupp Tenis Resort</t>
  </si>
  <si>
    <t>Modřany 2005 LTC</t>
  </si>
  <si>
    <t>Solidarita Praha 10 TJ</t>
  </si>
  <si>
    <t>Letov Letňany TO</t>
  </si>
  <si>
    <t>Pavel Saic Tenis</t>
  </si>
  <si>
    <t>Kolovrat TC</t>
  </si>
  <si>
    <t>Klánovice Tenis</t>
  </si>
  <si>
    <t>Řeporyje BAC</t>
  </si>
  <si>
    <t>Traktor SK</t>
  </si>
  <si>
    <t>Stodůlky Sokol TJ</t>
  </si>
  <si>
    <t>Modřany LTC-Dětský TK</t>
  </si>
  <si>
    <t>Petřiny TJ</t>
  </si>
  <si>
    <t>TC Šimek - Bohemia</t>
  </si>
  <si>
    <t>Sprint Sportovní Stavby Pha</t>
  </si>
  <si>
    <t>Tenis Lekce klub Praha</t>
  </si>
  <si>
    <t>Jahodnice (SSaG) tenis</t>
  </si>
  <si>
    <t>Teniscentrum Head (Vestec)</t>
  </si>
  <si>
    <t>Holešovice Tenis Centrum</t>
  </si>
  <si>
    <t>EMA Praha TK</t>
  </si>
  <si>
    <t>Nedvězí Fénix TK</t>
  </si>
  <si>
    <t>Motol Sport Park</t>
  </si>
  <si>
    <t>s</t>
  </si>
  <si>
    <t>d</t>
  </si>
  <si>
    <t>dt</t>
  </si>
  <si>
    <t>dts</t>
  </si>
  <si>
    <t>ds</t>
  </si>
  <si>
    <t>t</t>
  </si>
  <si>
    <t>Top Tennis Academy</t>
  </si>
  <si>
    <t>vyřadit06</t>
  </si>
  <si>
    <t>vyřadit09</t>
  </si>
  <si>
    <t>adrnezn</t>
  </si>
  <si>
    <t>Michle Praha TK LTC 1927</t>
  </si>
  <si>
    <t>Bendlová Mir.-TŠ</t>
  </si>
  <si>
    <t>Trávníčkova FZŠ TK</t>
  </si>
  <si>
    <t>Horní Měcholupy TC Duda</t>
  </si>
  <si>
    <t>Kolovraty Sport TK</t>
  </si>
  <si>
    <t>Topolka - Start Praha TK</t>
  </si>
  <si>
    <t>Banka Praha Tenis</t>
  </si>
  <si>
    <t>Lužiny Tenis Centrum</t>
  </si>
  <si>
    <t>Cibulka Tenis</t>
  </si>
  <si>
    <t>Top Hotel Praha TK</t>
  </si>
  <si>
    <t>3C Tennis Club</t>
  </si>
  <si>
    <t>Vamos TK</t>
  </si>
  <si>
    <t>ESO Praha TC</t>
  </si>
  <si>
    <t>Return TC</t>
  </si>
  <si>
    <t>RS Sportcentrum</t>
  </si>
  <si>
    <t>*Roztoky u Prahy LTC</t>
  </si>
  <si>
    <t>(- je přeplatek)</t>
  </si>
  <si>
    <t>celkem Kč</t>
  </si>
  <si>
    <t xml:space="preserve">    aktivita v pozn.   :  d=družstva  t=turnaje  s=senioři družstva</t>
  </si>
  <si>
    <t>Hovorčovice TK</t>
  </si>
  <si>
    <t>TK Praha 2010</t>
  </si>
  <si>
    <t>TCM Praha (Nebušice)</t>
  </si>
  <si>
    <t>Liboc TJ Sokol</t>
  </si>
  <si>
    <t>vyřadit11</t>
  </si>
  <si>
    <t>dluhy</t>
  </si>
  <si>
    <t>Kč</t>
  </si>
  <si>
    <t>SC Otec</t>
  </si>
  <si>
    <t>Smeč TŠ</t>
  </si>
  <si>
    <t>pokuty</t>
  </si>
  <si>
    <t>Olymp Praha TK</t>
  </si>
  <si>
    <t>Praque Tennis Academy</t>
  </si>
  <si>
    <t>družstev</t>
  </si>
  <si>
    <t>Svoboda LTC</t>
  </si>
  <si>
    <t>Březiněves TJ TK</t>
  </si>
  <si>
    <t>Žižkov Praha SK</t>
  </si>
  <si>
    <t>Hodkovičky CTC</t>
  </si>
  <si>
    <t>Tiebreak Praha SK</t>
  </si>
  <si>
    <t>vyřadit13</t>
  </si>
  <si>
    <t>Sportaktiv</t>
  </si>
  <si>
    <t>Jižní Město TK Praha</t>
  </si>
  <si>
    <t>Nekola TeniServis</t>
  </si>
  <si>
    <t>Jinonice DTJ</t>
  </si>
  <si>
    <t>Praga - Vysočany TK</t>
  </si>
  <si>
    <t>Astra Zahradní Město TJ</t>
  </si>
  <si>
    <t>Běchovice TK Sokol</t>
  </si>
  <si>
    <t>Hradecká Lucie TŠ</t>
  </si>
  <si>
    <t>registrace</t>
  </si>
  <si>
    <t>dluh</t>
  </si>
  <si>
    <t>aktivita</t>
  </si>
  <si>
    <t>Hector Tenis</t>
  </si>
  <si>
    <t>Sport Arena Praha</t>
  </si>
  <si>
    <t>vyřadit 14</t>
  </si>
  <si>
    <t>Kolovraty Sportclub Tenis</t>
  </si>
  <si>
    <t>Újezd SK Praha 4, z.s.</t>
  </si>
  <si>
    <t>Bálek Tenis Akademie</t>
  </si>
  <si>
    <t>*Černošice TK</t>
  </si>
  <si>
    <t>turnaje</t>
  </si>
  <si>
    <t>senioři</t>
  </si>
  <si>
    <t>povinnost</t>
  </si>
  <si>
    <t>?</t>
  </si>
  <si>
    <t>platba</t>
  </si>
  <si>
    <t>2006-15 Kč</t>
  </si>
  <si>
    <t>zima 15-16</t>
  </si>
  <si>
    <t>léto 2016</t>
  </si>
  <si>
    <t>BLK Slavia Praha</t>
  </si>
  <si>
    <t>VŠTJ Technika Praha strojní</t>
  </si>
  <si>
    <t>míče</t>
  </si>
  <si>
    <t>tuctů</t>
  </si>
  <si>
    <t>Lob Sports Academy, zs</t>
  </si>
  <si>
    <t>Orel jednota Praha - Balkán</t>
  </si>
  <si>
    <t>postoupení,stíž.</t>
  </si>
  <si>
    <t xml:space="preserve">kluby - platby - dluhy - 1.8.2016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</si>
</sst>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[Red]\-#,##0\ "/>
    <numFmt numFmtId="166" formatCode="0.0"/>
    <numFmt numFmtId="167" formatCode="[$-405]d\.\ mmmm\ yyyy"/>
    <numFmt numFmtId="168" formatCode="0_ ;[Red]\-0\ "/>
    <numFmt numFmtId="169" formatCode="_-* #,##0.0\ _K_č_-;\-* #,##0.0\ _K_č_-;_-* &quot;-&quot;??\ _K_č_-;_-@_-"/>
    <numFmt numFmtId="170" formatCode="_-* #,##0\ _K_č_-;\-* #,##0\ _K_č_-;_-* &quot;-&quot;?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65" fontId="0" fillId="0" borderId="10" xfId="34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38" fillId="0" borderId="10" xfId="0" applyNumberFormat="1" applyFont="1" applyBorder="1" applyAlignment="1">
      <alignment horizontal="center"/>
    </xf>
    <xf numFmtId="165" fontId="0" fillId="0" borderId="10" xfId="3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Zeros="0" tabSelected="1" defaultGridColor="0" zoomScale="95" zoomScaleNormal="95" zoomScalePageLayoutView="0" colorId="18" workbookViewId="0" topLeftCell="A2">
      <selection activeCell="A4" sqref="A4"/>
    </sheetView>
  </sheetViews>
  <sheetFormatPr defaultColWidth="9.00390625" defaultRowHeight="12.75"/>
  <cols>
    <col min="1" max="1" width="6.375" style="12" customWidth="1"/>
    <col min="2" max="2" width="26.00390625" style="3" customWidth="1"/>
    <col min="3" max="3" width="14.00390625" style="9" customWidth="1"/>
    <col min="4" max="4" width="10.625" style="9" customWidth="1"/>
    <col min="5" max="12" width="11.00390625" style="3" customWidth="1"/>
    <col min="13" max="14" width="9.875" style="17" customWidth="1"/>
    <col min="15" max="16" width="10.875" style="17" customWidth="1"/>
    <col min="17" max="17" width="14.125" style="16" customWidth="1"/>
    <col min="18" max="18" width="9.25390625" style="12" customWidth="1"/>
    <col min="19" max="19" width="10.125" style="3" customWidth="1"/>
    <col min="20" max="16384" width="9.125" style="3" customWidth="1"/>
  </cols>
  <sheetData>
    <row r="1" spans="1:19" s="1" customFormat="1" ht="12.75">
      <c r="A1" s="24" t="s">
        <v>225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19" t="s">
        <v>0</v>
      </c>
      <c r="B2" s="1" t="s">
        <v>1</v>
      </c>
      <c r="C2" s="38" t="s">
        <v>178</v>
      </c>
      <c r="D2" s="39"/>
      <c r="E2" s="31" t="s">
        <v>200</v>
      </c>
      <c r="F2" s="32"/>
      <c r="G2" s="31" t="s">
        <v>224</v>
      </c>
      <c r="H2" s="32"/>
      <c r="I2" s="31" t="s">
        <v>210</v>
      </c>
      <c r="J2" s="37"/>
      <c r="K2" s="37"/>
      <c r="L2" s="32"/>
      <c r="M2" s="27" t="s">
        <v>182</v>
      </c>
      <c r="N2" s="28"/>
      <c r="O2" s="27" t="s">
        <v>211</v>
      </c>
      <c r="P2" s="28"/>
      <c r="Q2" s="1" t="s">
        <v>201</v>
      </c>
      <c r="R2" s="1" t="s">
        <v>201</v>
      </c>
      <c r="S2" s="1" t="s">
        <v>202</v>
      </c>
    </row>
    <row r="3" spans="2:18" s="1" customFormat="1" ht="12.75">
      <c r="B3" s="18"/>
      <c r="C3" s="38" t="s">
        <v>215</v>
      </c>
      <c r="D3" s="39"/>
      <c r="E3" s="31">
        <v>2016</v>
      </c>
      <c r="F3" s="32"/>
      <c r="G3" s="31" t="s">
        <v>185</v>
      </c>
      <c r="H3" s="32"/>
      <c r="I3" s="31" t="s">
        <v>216</v>
      </c>
      <c r="J3" s="32"/>
      <c r="K3" s="31" t="s">
        <v>217</v>
      </c>
      <c r="L3" s="32"/>
      <c r="M3" s="29">
        <v>2016</v>
      </c>
      <c r="N3" s="30"/>
      <c r="O3" s="4" t="s">
        <v>212</v>
      </c>
      <c r="P3" s="4"/>
      <c r="Q3" s="5" t="s">
        <v>171</v>
      </c>
      <c r="R3" s="5" t="s">
        <v>220</v>
      </c>
    </row>
    <row r="4" spans="1:18" s="1" customFormat="1" ht="12.75">
      <c r="A4" s="20"/>
      <c r="C4" s="6" t="s">
        <v>170</v>
      </c>
      <c r="D4" s="1" t="s">
        <v>214</v>
      </c>
      <c r="E4" s="1" t="s">
        <v>179</v>
      </c>
      <c r="F4" s="1" t="s">
        <v>214</v>
      </c>
      <c r="G4" s="1" t="s">
        <v>179</v>
      </c>
      <c r="H4" s="1" t="s">
        <v>214</v>
      </c>
      <c r="I4" s="1" t="s">
        <v>179</v>
      </c>
      <c r="J4" s="1" t="s">
        <v>214</v>
      </c>
      <c r="K4" s="1" t="s">
        <v>179</v>
      </c>
      <c r="L4" s="1" t="s">
        <v>214</v>
      </c>
      <c r="M4" s="2" t="s">
        <v>179</v>
      </c>
      <c r="N4" s="1" t="s">
        <v>214</v>
      </c>
      <c r="O4" s="2" t="s">
        <v>179</v>
      </c>
      <c r="P4" s="1" t="s">
        <v>214</v>
      </c>
      <c r="Q4" s="6" t="s">
        <v>170</v>
      </c>
      <c r="R4" s="22" t="s">
        <v>221</v>
      </c>
    </row>
    <row r="5" spans="1:19" s="1" customFormat="1" ht="12.75">
      <c r="A5" s="2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1" customFormat="1" ht="13.5" customHeight="1">
      <c r="A6" s="8">
        <v>10046</v>
      </c>
      <c r="B6" s="3" t="s">
        <v>209</v>
      </c>
      <c r="C6" s="9"/>
      <c r="D6" s="9"/>
      <c r="E6" s="10">
        <v>1000</v>
      </c>
      <c r="F6" s="10">
        <v>700</v>
      </c>
      <c r="G6" s="10"/>
      <c r="H6" s="10"/>
      <c r="I6" s="10"/>
      <c r="J6" s="10"/>
      <c r="K6" s="10"/>
      <c r="L6" s="10"/>
      <c r="M6" s="10"/>
      <c r="N6" s="10"/>
      <c r="O6" s="10">
        <v>1100</v>
      </c>
      <c r="P6" s="10">
        <v>700</v>
      </c>
      <c r="Q6" s="11">
        <f>C6+E6+G6+I6+K6+M6+O6-D6-F6-H6-J6-L6-N6-P6</f>
        <v>700</v>
      </c>
      <c r="R6" s="23"/>
      <c r="S6" s="12" t="s">
        <v>144</v>
      </c>
    </row>
    <row r="7" spans="1:19" ht="12.75">
      <c r="A7" s="8">
        <v>10065</v>
      </c>
      <c r="B7" s="3" t="s">
        <v>169</v>
      </c>
      <c r="C7" s="9">
        <v>1300</v>
      </c>
      <c r="D7" s="9">
        <v>1300</v>
      </c>
      <c r="E7" s="10">
        <v>1000</v>
      </c>
      <c r="F7" s="10">
        <v>1000</v>
      </c>
      <c r="G7" s="10"/>
      <c r="H7" s="10"/>
      <c r="I7" s="10"/>
      <c r="J7" s="10"/>
      <c r="K7" s="10"/>
      <c r="L7" s="10"/>
      <c r="M7" s="10"/>
      <c r="N7" s="10"/>
      <c r="O7" s="10">
        <v>1300</v>
      </c>
      <c r="P7" s="10">
        <v>1300</v>
      </c>
      <c r="Q7" s="11">
        <f aca="true" t="shared" si="0" ref="Q7:Q70">C7+E7+G7+I7+K7+M7+O7-D7-F7-H7-J7-L7-N7-P7</f>
        <v>0</v>
      </c>
      <c r="R7" s="23"/>
      <c r="S7" s="12" t="s">
        <v>144</v>
      </c>
    </row>
    <row r="8" spans="1:19" ht="12.75">
      <c r="A8" s="8">
        <v>172</v>
      </c>
      <c r="B8" s="3" t="s">
        <v>164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f t="shared" si="0"/>
        <v>0</v>
      </c>
      <c r="R8" s="23"/>
      <c r="S8" s="12" t="s">
        <v>205</v>
      </c>
    </row>
    <row r="9" spans="1:19" ht="12.75">
      <c r="A9" s="8">
        <v>154</v>
      </c>
      <c r="B9" s="3" t="s">
        <v>118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>
        <f t="shared" si="0"/>
        <v>0</v>
      </c>
      <c r="R9" s="23"/>
      <c r="S9" s="12" t="s">
        <v>191</v>
      </c>
    </row>
    <row r="10" spans="1:19" ht="12.75">
      <c r="A10" s="8">
        <v>15</v>
      </c>
      <c r="B10" s="3" t="s">
        <v>2</v>
      </c>
      <c r="E10" s="10">
        <v>1000</v>
      </c>
      <c r="F10" s="10">
        <v>1000</v>
      </c>
      <c r="G10" s="10"/>
      <c r="H10" s="10"/>
      <c r="I10" s="10"/>
      <c r="J10" s="10"/>
      <c r="K10" s="10">
        <v>2100</v>
      </c>
      <c r="L10" s="10">
        <v>2100</v>
      </c>
      <c r="M10" s="10">
        <v>200</v>
      </c>
      <c r="N10" s="10"/>
      <c r="O10" s="10"/>
      <c r="P10" s="10"/>
      <c r="Q10" s="11">
        <f t="shared" si="0"/>
        <v>200</v>
      </c>
      <c r="R10" s="23"/>
      <c r="S10" s="12" t="s">
        <v>146</v>
      </c>
    </row>
    <row r="11" spans="1:19" ht="12.75">
      <c r="A11" s="8">
        <v>14</v>
      </c>
      <c r="B11" s="3" t="s">
        <v>197</v>
      </c>
      <c r="E11" s="10">
        <v>1000</v>
      </c>
      <c r="F11" s="10">
        <v>1000</v>
      </c>
      <c r="G11" s="10"/>
      <c r="H11" s="10"/>
      <c r="I11" s="10"/>
      <c r="J11" s="10"/>
      <c r="K11" s="10">
        <v>1500</v>
      </c>
      <c r="L11" s="10">
        <v>1500</v>
      </c>
      <c r="M11" s="10"/>
      <c r="N11" s="10"/>
      <c r="O11" s="10"/>
      <c r="P11" s="10"/>
      <c r="Q11" s="11">
        <f t="shared" si="0"/>
        <v>0</v>
      </c>
      <c r="R11" s="23"/>
      <c r="S11" s="12" t="s">
        <v>146</v>
      </c>
    </row>
    <row r="12" spans="1:19" ht="14.25" customHeight="1">
      <c r="A12" s="8">
        <v>187</v>
      </c>
      <c r="B12" s="3" t="s">
        <v>208</v>
      </c>
      <c r="E12" s="10">
        <v>1000</v>
      </c>
      <c r="F12" s="10">
        <v>1000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0"/>
        <v>0</v>
      </c>
      <c r="R12" s="23">
        <v>9</v>
      </c>
      <c r="S12" s="12" t="s">
        <v>213</v>
      </c>
    </row>
    <row r="13" spans="1:19" ht="12.75">
      <c r="A13" s="8">
        <v>12</v>
      </c>
      <c r="B13" s="3" t="s">
        <v>3</v>
      </c>
      <c r="E13" s="10">
        <v>1000</v>
      </c>
      <c r="F13" s="10">
        <v>1000</v>
      </c>
      <c r="G13" s="10"/>
      <c r="H13" s="10"/>
      <c r="I13" s="10"/>
      <c r="J13" s="10"/>
      <c r="K13" s="10">
        <v>6100</v>
      </c>
      <c r="L13" s="10"/>
      <c r="M13" s="10"/>
      <c r="N13" s="10"/>
      <c r="O13" s="10">
        <v>1800</v>
      </c>
      <c r="P13" s="10">
        <v>1900</v>
      </c>
      <c r="Q13" s="11">
        <f t="shared" si="0"/>
        <v>6000</v>
      </c>
      <c r="R13" s="23"/>
      <c r="S13" s="12" t="s">
        <v>147</v>
      </c>
    </row>
    <row r="14" spans="1:19" ht="12.75">
      <c r="A14" s="8">
        <v>48</v>
      </c>
      <c r="B14" s="3" t="s">
        <v>160</v>
      </c>
      <c r="E14" s="10">
        <v>1000</v>
      </c>
      <c r="F14" s="10">
        <v>1000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 t="shared" si="0"/>
        <v>0</v>
      </c>
      <c r="R14" s="23"/>
      <c r="S14" s="12" t="s">
        <v>145</v>
      </c>
    </row>
    <row r="15" spans="1:19" ht="12.75">
      <c r="A15" s="8">
        <v>29</v>
      </c>
      <c r="B15" s="3" t="s">
        <v>198</v>
      </c>
      <c r="C15" s="9">
        <v>200</v>
      </c>
      <c r="E15" s="10">
        <v>1000</v>
      </c>
      <c r="F15" s="10">
        <v>1000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200</v>
      </c>
      <c r="R15" s="23"/>
      <c r="S15" s="12" t="s">
        <v>213</v>
      </c>
    </row>
    <row r="16" spans="1:19" ht="12.75">
      <c r="A16" s="8">
        <v>91</v>
      </c>
      <c r="B16" s="3" t="s">
        <v>155</v>
      </c>
      <c r="E16" s="10">
        <v>1000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>
        <f t="shared" si="0"/>
        <v>1000</v>
      </c>
      <c r="R16" s="23"/>
      <c r="S16" s="12" t="s">
        <v>213</v>
      </c>
    </row>
    <row r="17" spans="1:19" ht="12.75">
      <c r="A17" s="8">
        <v>188</v>
      </c>
      <c r="B17" s="3" t="s">
        <v>218</v>
      </c>
      <c r="E17" s="10">
        <v>1000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 t="shared" si="0"/>
        <v>1000</v>
      </c>
      <c r="R17" s="23"/>
      <c r="S17" s="12" t="s">
        <v>213</v>
      </c>
    </row>
    <row r="18" spans="1:19" ht="12.75">
      <c r="A18" s="8">
        <v>111</v>
      </c>
      <c r="B18" s="3" t="s">
        <v>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 t="shared" si="0"/>
        <v>0</v>
      </c>
      <c r="R18" s="23"/>
      <c r="S18" s="12" t="s">
        <v>205</v>
      </c>
    </row>
    <row r="19" spans="1:19" ht="12.75">
      <c r="A19" s="8">
        <v>9</v>
      </c>
      <c r="B19" s="3" t="s">
        <v>5</v>
      </c>
      <c r="E19" s="10">
        <v>1000</v>
      </c>
      <c r="F19" s="10">
        <v>1000</v>
      </c>
      <c r="G19" s="10"/>
      <c r="H19" s="10"/>
      <c r="I19" s="10"/>
      <c r="J19" s="10"/>
      <c r="K19" s="10">
        <v>2000</v>
      </c>
      <c r="L19" s="10">
        <v>2000</v>
      </c>
      <c r="M19" s="10">
        <v>100</v>
      </c>
      <c r="N19" s="10"/>
      <c r="O19" s="10"/>
      <c r="P19" s="10"/>
      <c r="Q19" s="11">
        <f t="shared" si="0"/>
        <v>100</v>
      </c>
      <c r="R19" s="23"/>
      <c r="S19" s="12" t="s">
        <v>146</v>
      </c>
    </row>
    <row r="20" spans="1:19" ht="12.75">
      <c r="A20" s="8">
        <v>63</v>
      </c>
      <c r="B20" s="3" t="s">
        <v>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>
        <f t="shared" si="0"/>
        <v>0</v>
      </c>
      <c r="R20" s="23"/>
      <c r="S20" s="12" t="s">
        <v>191</v>
      </c>
    </row>
    <row r="21" spans="1:19" ht="12.75">
      <c r="A21" s="8">
        <v>4</v>
      </c>
      <c r="B21" s="3" t="s">
        <v>7</v>
      </c>
      <c r="E21" s="10">
        <v>1000</v>
      </c>
      <c r="F21" s="10">
        <v>1000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f t="shared" si="0"/>
        <v>0</v>
      </c>
      <c r="R21" s="23"/>
      <c r="S21" s="12" t="s">
        <v>145</v>
      </c>
    </row>
    <row r="22" spans="1:19" ht="12.75">
      <c r="A22" s="8">
        <v>180</v>
      </c>
      <c r="B22" s="3" t="s">
        <v>187</v>
      </c>
      <c r="E22" s="10">
        <v>1000</v>
      </c>
      <c r="F22" s="10">
        <v>1000</v>
      </c>
      <c r="G22" s="10"/>
      <c r="H22" s="10"/>
      <c r="I22" s="10"/>
      <c r="J22" s="10"/>
      <c r="K22" s="10"/>
      <c r="L22" s="10"/>
      <c r="M22" s="10">
        <v>100</v>
      </c>
      <c r="N22" s="10"/>
      <c r="O22" s="10"/>
      <c r="P22" s="10"/>
      <c r="Q22" s="11">
        <f t="shared" si="0"/>
        <v>100</v>
      </c>
      <c r="R22" s="23"/>
      <c r="S22" s="12" t="s">
        <v>145</v>
      </c>
    </row>
    <row r="23" spans="1:19" ht="12.75">
      <c r="A23" s="8">
        <v>39</v>
      </c>
      <c r="B23" s="3" t="s">
        <v>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f t="shared" si="0"/>
        <v>0</v>
      </c>
      <c r="R23" s="23"/>
      <c r="S23" s="12" t="s">
        <v>191</v>
      </c>
    </row>
    <row r="24" spans="1:19" ht="12.75">
      <c r="A24" s="8">
        <v>150</v>
      </c>
      <c r="B24" s="3" t="s">
        <v>162</v>
      </c>
      <c r="E24" s="10">
        <v>1000</v>
      </c>
      <c r="F24" s="10">
        <v>1000</v>
      </c>
      <c r="G24" s="10">
        <v>1000</v>
      </c>
      <c r="H24" s="10"/>
      <c r="I24" s="10">
        <v>30200</v>
      </c>
      <c r="J24" s="10">
        <v>30200</v>
      </c>
      <c r="K24" s="10">
        <v>28100</v>
      </c>
      <c r="L24" s="10"/>
      <c r="M24" s="10"/>
      <c r="N24" s="10"/>
      <c r="O24" s="10">
        <v>1400</v>
      </c>
      <c r="P24" s="10"/>
      <c r="Q24" s="11">
        <f t="shared" si="0"/>
        <v>30500</v>
      </c>
      <c r="R24" s="23"/>
      <c r="S24" s="12" t="s">
        <v>147</v>
      </c>
    </row>
    <row r="25" spans="1:19" ht="12.75">
      <c r="A25" s="8">
        <v>155</v>
      </c>
      <c r="B25" s="3" t="s">
        <v>119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f t="shared" si="0"/>
        <v>0</v>
      </c>
      <c r="R25" s="23"/>
      <c r="S25" s="12" t="s">
        <v>205</v>
      </c>
    </row>
    <row r="26" spans="1:19" ht="14.25" customHeight="1">
      <c r="A26" s="8">
        <v>115</v>
      </c>
      <c r="B26" s="3" t="s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f t="shared" si="0"/>
        <v>0</v>
      </c>
      <c r="R26" s="23"/>
      <c r="S26" s="12" t="s">
        <v>191</v>
      </c>
    </row>
    <row r="27" spans="1:19" ht="12.75">
      <c r="A27" s="8">
        <v>55</v>
      </c>
      <c r="B27" s="3" t="s">
        <v>10</v>
      </c>
      <c r="C27" s="9">
        <v>200</v>
      </c>
      <c r="E27" s="10">
        <v>1000</v>
      </c>
      <c r="F27" s="10">
        <v>1000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>
        <f t="shared" si="0"/>
        <v>200</v>
      </c>
      <c r="R27" s="23"/>
      <c r="S27" s="12" t="s">
        <v>145</v>
      </c>
    </row>
    <row r="28" spans="1:19" ht="12.75">
      <c r="A28" s="8">
        <v>107</v>
      </c>
      <c r="B28" s="3" t="s">
        <v>11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f t="shared" si="0"/>
        <v>0</v>
      </c>
      <c r="R28" s="23"/>
      <c r="S28" s="12" t="s">
        <v>152</v>
      </c>
    </row>
    <row r="29" spans="1:19" ht="12.75">
      <c r="A29" s="8">
        <v>86</v>
      </c>
      <c r="B29" s="3" t="s">
        <v>12</v>
      </c>
      <c r="C29" s="9">
        <v>2000</v>
      </c>
      <c r="E29" s="10">
        <v>1000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 t="shared" si="0"/>
        <v>3000</v>
      </c>
      <c r="R29" s="23"/>
      <c r="S29" s="12" t="s">
        <v>213</v>
      </c>
    </row>
    <row r="30" spans="1:19" ht="12.75">
      <c r="A30" s="8">
        <v>81</v>
      </c>
      <c r="B30" s="3" t="s">
        <v>13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f t="shared" si="0"/>
        <v>0</v>
      </c>
      <c r="R30" s="23"/>
      <c r="S30" s="12" t="s">
        <v>153</v>
      </c>
    </row>
    <row r="31" spans="1:19" ht="12.75">
      <c r="A31" s="8">
        <v>43</v>
      </c>
      <c r="B31" s="3" t="s">
        <v>14</v>
      </c>
      <c r="E31" s="10">
        <v>1000</v>
      </c>
      <c r="F31" s="10">
        <v>1000</v>
      </c>
      <c r="G31" s="10"/>
      <c r="H31" s="10"/>
      <c r="I31" s="10"/>
      <c r="J31" s="10"/>
      <c r="K31" s="10"/>
      <c r="L31" s="10"/>
      <c r="M31" s="10"/>
      <c r="N31" s="10"/>
      <c r="O31" s="10">
        <v>1200</v>
      </c>
      <c r="P31" s="10">
        <v>1300</v>
      </c>
      <c r="Q31" s="11">
        <f t="shared" si="0"/>
        <v>-100</v>
      </c>
      <c r="R31" s="23"/>
      <c r="S31" s="12" t="s">
        <v>144</v>
      </c>
    </row>
    <row r="32" spans="1:19" ht="12.75">
      <c r="A32" s="8">
        <v>70</v>
      </c>
      <c r="B32" s="3" t="s">
        <v>15</v>
      </c>
      <c r="E32" s="10">
        <v>1000</v>
      </c>
      <c r="F32" s="10">
        <v>1000</v>
      </c>
      <c r="G32" s="10"/>
      <c r="H32" s="10"/>
      <c r="I32" s="10"/>
      <c r="J32" s="10"/>
      <c r="K32" s="10"/>
      <c r="L32" s="10"/>
      <c r="M32" s="10">
        <v>50</v>
      </c>
      <c r="N32" s="10">
        <v>50</v>
      </c>
      <c r="O32" s="10">
        <v>1200</v>
      </c>
      <c r="P32" s="10">
        <v>1200</v>
      </c>
      <c r="Q32" s="11">
        <f t="shared" si="0"/>
        <v>0</v>
      </c>
      <c r="R32" s="23"/>
      <c r="S32" s="12" t="s">
        <v>148</v>
      </c>
    </row>
    <row r="33" spans="1:19" ht="12.75">
      <c r="A33" s="8">
        <v>99</v>
      </c>
      <c r="B33" s="3" t="s">
        <v>16</v>
      </c>
      <c r="C33" s="9">
        <v>100</v>
      </c>
      <c r="D33" s="9">
        <v>100</v>
      </c>
      <c r="E33" s="10">
        <v>1000</v>
      </c>
      <c r="F33" s="10">
        <v>1000</v>
      </c>
      <c r="G33" s="10"/>
      <c r="H33" s="10"/>
      <c r="I33" s="10">
        <v>1000</v>
      </c>
      <c r="J33" s="10">
        <v>1000</v>
      </c>
      <c r="K33" s="10">
        <v>5500</v>
      </c>
      <c r="L33" s="10"/>
      <c r="M33" s="10"/>
      <c r="N33" s="10"/>
      <c r="O33" s="10"/>
      <c r="P33" s="10"/>
      <c r="Q33" s="11">
        <f t="shared" si="0"/>
        <v>5500</v>
      </c>
      <c r="R33" s="23"/>
      <c r="S33" s="12" t="s">
        <v>146</v>
      </c>
    </row>
    <row r="34" spans="1:19" ht="12.75">
      <c r="A34" s="8">
        <v>17</v>
      </c>
      <c r="B34" s="3" t="s">
        <v>17</v>
      </c>
      <c r="C34" s="9">
        <v>1000</v>
      </c>
      <c r="D34" s="9">
        <v>1000</v>
      </c>
      <c r="E34" s="10">
        <v>1000</v>
      </c>
      <c r="F34" s="10">
        <v>1000</v>
      </c>
      <c r="G34" s="10"/>
      <c r="H34" s="10"/>
      <c r="I34" s="10"/>
      <c r="J34" s="10"/>
      <c r="K34" s="10"/>
      <c r="L34" s="10"/>
      <c r="M34" s="10"/>
      <c r="N34" s="10"/>
      <c r="O34" s="10">
        <v>700</v>
      </c>
      <c r="P34" s="10">
        <v>1000</v>
      </c>
      <c r="Q34" s="11">
        <f t="shared" si="0"/>
        <v>-300</v>
      </c>
      <c r="R34" s="23"/>
      <c r="S34" s="12" t="s">
        <v>144</v>
      </c>
    </row>
    <row r="35" spans="1:19" ht="12.75">
      <c r="A35" s="8">
        <v>118</v>
      </c>
      <c r="B35" s="3" t="s">
        <v>18</v>
      </c>
      <c r="C35" s="9">
        <v>1000</v>
      </c>
      <c r="E35" s="10">
        <v>1000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f t="shared" si="0"/>
        <v>2000</v>
      </c>
      <c r="R35" s="23"/>
      <c r="S35" s="12" t="s">
        <v>213</v>
      </c>
    </row>
    <row r="36" spans="1:19" ht="12.75">
      <c r="A36" s="8">
        <v>28</v>
      </c>
      <c r="B36" s="3" t="s">
        <v>19</v>
      </c>
      <c r="E36" s="10">
        <v>1000</v>
      </c>
      <c r="F36" s="10"/>
      <c r="G36" s="10"/>
      <c r="H36" s="10"/>
      <c r="I36" s="10">
        <v>1000</v>
      </c>
      <c r="J36" s="10"/>
      <c r="K36" s="10">
        <v>1500</v>
      </c>
      <c r="L36" s="10"/>
      <c r="M36" s="10"/>
      <c r="N36" s="10"/>
      <c r="O36" s="10"/>
      <c r="P36" s="10"/>
      <c r="Q36" s="11">
        <f t="shared" si="0"/>
        <v>3500</v>
      </c>
      <c r="R36" s="23"/>
      <c r="S36" s="12" t="s">
        <v>146</v>
      </c>
    </row>
    <row r="37" spans="1:19" ht="12.75">
      <c r="A37" s="8">
        <v>47</v>
      </c>
      <c r="B37" s="3" t="s">
        <v>20</v>
      </c>
      <c r="C37" s="9">
        <v>300</v>
      </c>
      <c r="D37" s="9">
        <v>300</v>
      </c>
      <c r="E37" s="10">
        <v>1000</v>
      </c>
      <c r="F37" s="10">
        <v>1000</v>
      </c>
      <c r="G37" s="10"/>
      <c r="H37" s="10"/>
      <c r="I37" s="10"/>
      <c r="J37" s="10"/>
      <c r="K37" s="10"/>
      <c r="L37" s="10"/>
      <c r="M37" s="10">
        <v>100</v>
      </c>
      <c r="N37" s="10"/>
      <c r="O37" s="10"/>
      <c r="P37" s="10"/>
      <c r="Q37" s="11">
        <f t="shared" si="0"/>
        <v>100</v>
      </c>
      <c r="R37" s="23"/>
      <c r="S37" s="12" t="s">
        <v>145</v>
      </c>
    </row>
    <row r="38" spans="1:19" ht="12.75">
      <c r="A38" s="8">
        <v>166</v>
      </c>
      <c r="B38" s="3" t="s">
        <v>141</v>
      </c>
      <c r="E38" s="10">
        <v>1000</v>
      </c>
      <c r="F38" s="10">
        <v>1000</v>
      </c>
      <c r="G38" s="10"/>
      <c r="H38" s="10"/>
      <c r="I38" s="10"/>
      <c r="J38" s="10"/>
      <c r="K38" s="10"/>
      <c r="L38" s="10"/>
      <c r="M38" s="10">
        <v>500</v>
      </c>
      <c r="N38" s="10"/>
      <c r="O38" s="10"/>
      <c r="P38" s="10"/>
      <c r="Q38" s="11">
        <f t="shared" si="0"/>
        <v>500</v>
      </c>
      <c r="R38" s="23"/>
      <c r="S38" s="12" t="s">
        <v>145</v>
      </c>
    </row>
    <row r="39" spans="1:19" ht="12.75">
      <c r="A39" s="8">
        <v>165</v>
      </c>
      <c r="B39" s="3" t="s">
        <v>166</v>
      </c>
      <c r="C39" s="9">
        <v>1000</v>
      </c>
      <c r="E39" s="10">
        <v>1000</v>
      </c>
      <c r="F39" s="10"/>
      <c r="G39" s="10"/>
      <c r="H39" s="10"/>
      <c r="I39" s="10">
        <v>2500</v>
      </c>
      <c r="J39" s="10"/>
      <c r="K39" s="10">
        <v>2500</v>
      </c>
      <c r="L39" s="10"/>
      <c r="M39" s="10"/>
      <c r="N39" s="10"/>
      <c r="O39" s="10"/>
      <c r="P39" s="10"/>
      <c r="Q39" s="11">
        <f t="shared" si="0"/>
        <v>7000</v>
      </c>
      <c r="R39" s="23"/>
      <c r="S39" s="12" t="s">
        <v>146</v>
      </c>
    </row>
    <row r="40" spans="1:19" ht="12.75">
      <c r="A40" s="8">
        <v>135</v>
      </c>
      <c r="B40" s="3" t="s">
        <v>21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>
        <f t="shared" si="0"/>
        <v>0</v>
      </c>
      <c r="R40" s="23"/>
      <c r="S40" s="12" t="s">
        <v>152</v>
      </c>
    </row>
    <row r="41" spans="1:19" ht="12.75">
      <c r="A41" s="8">
        <v>84</v>
      </c>
      <c r="B41" s="3" t="s">
        <v>22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>
        <f t="shared" si="0"/>
        <v>0</v>
      </c>
      <c r="R41" s="23"/>
      <c r="S41" s="12" t="s">
        <v>191</v>
      </c>
    </row>
    <row r="42" spans="1:19" ht="12.75">
      <c r="A42" s="8">
        <v>127</v>
      </c>
      <c r="B42" s="3" t="s">
        <v>23</v>
      </c>
      <c r="E42" s="10">
        <v>1000</v>
      </c>
      <c r="F42" s="10">
        <v>1000</v>
      </c>
      <c r="G42" s="10"/>
      <c r="H42" s="10"/>
      <c r="I42" s="10"/>
      <c r="J42" s="10"/>
      <c r="K42" s="10">
        <v>8600</v>
      </c>
      <c r="L42" s="10">
        <v>8600</v>
      </c>
      <c r="M42" s="10">
        <v>300</v>
      </c>
      <c r="N42" s="10"/>
      <c r="O42" s="10"/>
      <c r="P42" s="10"/>
      <c r="Q42" s="11">
        <f t="shared" si="0"/>
        <v>300</v>
      </c>
      <c r="R42" s="23"/>
      <c r="S42" s="12" t="s">
        <v>146</v>
      </c>
    </row>
    <row r="43" spans="1:19" ht="12.75">
      <c r="A43" s="8">
        <v>40</v>
      </c>
      <c r="B43" s="3" t="s">
        <v>24</v>
      </c>
      <c r="C43" s="9">
        <v>200</v>
      </c>
      <c r="D43" s="9">
        <v>200</v>
      </c>
      <c r="E43" s="10">
        <v>1000</v>
      </c>
      <c r="F43" s="10">
        <v>1000</v>
      </c>
      <c r="G43" s="10"/>
      <c r="H43" s="10"/>
      <c r="I43" s="10"/>
      <c r="J43" s="10"/>
      <c r="K43" s="10"/>
      <c r="L43" s="10"/>
      <c r="M43" s="10"/>
      <c r="N43" s="10"/>
      <c r="O43" s="10">
        <v>900</v>
      </c>
      <c r="P43" s="10">
        <v>900</v>
      </c>
      <c r="Q43" s="11">
        <f t="shared" si="0"/>
        <v>0</v>
      </c>
      <c r="R43" s="23"/>
      <c r="S43" s="12" t="s">
        <v>148</v>
      </c>
    </row>
    <row r="44" spans="1:19" ht="12.75">
      <c r="A44" s="8">
        <v>137</v>
      </c>
      <c r="B44" s="3" t="s">
        <v>25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>
        <f t="shared" si="0"/>
        <v>0</v>
      </c>
      <c r="R44" s="23"/>
      <c r="S44" s="12" t="s">
        <v>191</v>
      </c>
    </row>
    <row r="45" spans="1:19" ht="12.75">
      <c r="A45" s="8">
        <v>170</v>
      </c>
      <c r="B45" s="3" t="s">
        <v>203</v>
      </c>
      <c r="C45" s="9">
        <v>2000</v>
      </c>
      <c r="E45" s="10">
        <v>1000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>
        <f t="shared" si="0"/>
        <v>3000</v>
      </c>
      <c r="R45" s="23"/>
      <c r="S45" s="12" t="s">
        <v>213</v>
      </c>
    </row>
    <row r="46" spans="1:19" ht="12.75">
      <c r="A46" s="8">
        <v>35</v>
      </c>
      <c r="B46" s="3" t="s">
        <v>26</v>
      </c>
      <c r="C46" s="9">
        <v>100</v>
      </c>
      <c r="D46" s="9">
        <v>100</v>
      </c>
      <c r="E46" s="10">
        <v>1000</v>
      </c>
      <c r="F46" s="10">
        <v>1000</v>
      </c>
      <c r="G46" s="10">
        <v>3000</v>
      </c>
      <c r="H46" s="10"/>
      <c r="I46" s="10">
        <v>3000</v>
      </c>
      <c r="J46" s="10">
        <v>3000</v>
      </c>
      <c r="K46" s="10">
        <v>500</v>
      </c>
      <c r="L46" s="10"/>
      <c r="M46" s="10"/>
      <c r="N46" s="10"/>
      <c r="O46" s="10"/>
      <c r="P46" s="10"/>
      <c r="Q46" s="11">
        <f t="shared" si="0"/>
        <v>3500</v>
      </c>
      <c r="R46" s="23"/>
      <c r="S46" s="12" t="s">
        <v>146</v>
      </c>
    </row>
    <row r="47" spans="1:19" ht="12" customHeight="1">
      <c r="A47" s="8">
        <v>138</v>
      </c>
      <c r="B47" s="3" t="s">
        <v>27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>
        <f t="shared" si="0"/>
        <v>0</v>
      </c>
      <c r="R47" s="23"/>
      <c r="S47" s="12" t="s">
        <v>191</v>
      </c>
    </row>
    <row r="48" spans="1:19" ht="12.75">
      <c r="A48" s="8">
        <v>171</v>
      </c>
      <c r="B48" s="3" t="s">
        <v>189</v>
      </c>
      <c r="E48" s="10">
        <v>1000</v>
      </c>
      <c r="F48" s="10">
        <v>1000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>
        <f t="shared" si="0"/>
        <v>0</v>
      </c>
      <c r="R48" s="23"/>
      <c r="S48" s="12" t="s">
        <v>213</v>
      </c>
    </row>
    <row r="49" spans="1:19" ht="12.75">
      <c r="A49" s="8">
        <v>121</v>
      </c>
      <c r="B49" s="3" t="s">
        <v>28</v>
      </c>
      <c r="C49" s="9">
        <v>4300</v>
      </c>
      <c r="E49" s="10">
        <v>1000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>
        <f t="shared" si="0"/>
        <v>5300</v>
      </c>
      <c r="R49" s="23"/>
      <c r="S49" s="12" t="s">
        <v>213</v>
      </c>
    </row>
    <row r="50" spans="1:19" ht="12.75">
      <c r="A50" s="8">
        <v>122</v>
      </c>
      <c r="B50" s="3" t="s">
        <v>140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>
        <f t="shared" si="0"/>
        <v>0</v>
      </c>
      <c r="R50" s="23"/>
      <c r="S50" s="12" t="s">
        <v>191</v>
      </c>
    </row>
    <row r="51" spans="1:19" ht="12.75">
      <c r="A51" s="8">
        <v>37</v>
      </c>
      <c r="B51" s="3" t="s">
        <v>29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>
        <f t="shared" si="0"/>
        <v>0</v>
      </c>
      <c r="R51" s="23"/>
      <c r="S51" s="12" t="s">
        <v>191</v>
      </c>
    </row>
    <row r="52" spans="1:19" ht="12" customHeight="1">
      <c r="A52" s="8">
        <v>153</v>
      </c>
      <c r="B52" s="3" t="s">
        <v>157</v>
      </c>
      <c r="C52" s="9">
        <v>800</v>
      </c>
      <c r="E52" s="10">
        <v>1000</v>
      </c>
      <c r="F52" s="10"/>
      <c r="G52" s="10"/>
      <c r="H52" s="10"/>
      <c r="I52" s="10">
        <v>15700</v>
      </c>
      <c r="J52" s="10"/>
      <c r="K52" s="10">
        <v>13000</v>
      </c>
      <c r="L52" s="10"/>
      <c r="M52" s="10">
        <v>300</v>
      </c>
      <c r="N52" s="10"/>
      <c r="O52" s="10"/>
      <c r="P52" s="10"/>
      <c r="Q52" s="11">
        <f t="shared" si="0"/>
        <v>30800</v>
      </c>
      <c r="R52" s="23"/>
      <c r="S52" s="12" t="s">
        <v>146</v>
      </c>
    </row>
    <row r="53" spans="1:19" ht="12.75">
      <c r="A53" s="8">
        <v>20</v>
      </c>
      <c r="B53" s="3" t="s">
        <v>30</v>
      </c>
      <c r="C53" s="9">
        <v>200</v>
      </c>
      <c r="D53" s="9">
        <v>200</v>
      </c>
      <c r="E53" s="10">
        <v>1000</v>
      </c>
      <c r="F53" s="10">
        <v>1000</v>
      </c>
      <c r="G53" s="10">
        <v>250</v>
      </c>
      <c r="H53" s="10">
        <v>250</v>
      </c>
      <c r="I53" s="10">
        <v>3000</v>
      </c>
      <c r="J53" s="10">
        <v>3000</v>
      </c>
      <c r="K53" s="10">
        <v>5000</v>
      </c>
      <c r="L53" s="10">
        <v>5000</v>
      </c>
      <c r="M53" s="10">
        <v>200</v>
      </c>
      <c r="N53" s="10"/>
      <c r="O53" s="10">
        <v>1600</v>
      </c>
      <c r="P53" s="10">
        <v>1600</v>
      </c>
      <c r="Q53" s="11">
        <f t="shared" si="0"/>
        <v>200</v>
      </c>
      <c r="R53" s="23"/>
      <c r="S53" s="12" t="s">
        <v>147</v>
      </c>
    </row>
    <row r="54" spans="1:19" ht="12.75">
      <c r="A54" s="8">
        <v>21</v>
      </c>
      <c r="B54" s="3" t="s">
        <v>31</v>
      </c>
      <c r="E54" s="10">
        <v>1000</v>
      </c>
      <c r="F54" s="10">
        <v>1000</v>
      </c>
      <c r="G54" s="10"/>
      <c r="H54" s="10"/>
      <c r="I54" s="10"/>
      <c r="J54" s="10"/>
      <c r="K54" s="10"/>
      <c r="L54" s="10"/>
      <c r="M54" s="10"/>
      <c r="N54" s="10"/>
      <c r="O54" s="10">
        <v>2000</v>
      </c>
      <c r="P54" s="10">
        <v>2100</v>
      </c>
      <c r="Q54" s="11">
        <f t="shared" si="0"/>
        <v>-100</v>
      </c>
      <c r="R54" s="23"/>
      <c r="S54" s="12" t="s">
        <v>144</v>
      </c>
    </row>
    <row r="55" spans="1:19" ht="12.75">
      <c r="A55" s="8">
        <v>126</v>
      </c>
      <c r="B55" s="3" t="s">
        <v>32</v>
      </c>
      <c r="C55" s="9">
        <v>100</v>
      </c>
      <c r="D55" s="9">
        <v>100</v>
      </c>
      <c r="E55" s="10">
        <v>1000</v>
      </c>
      <c r="F55" s="10">
        <v>1000</v>
      </c>
      <c r="G55" s="10"/>
      <c r="H55" s="10"/>
      <c r="I55" s="10"/>
      <c r="J55" s="10"/>
      <c r="K55" s="10">
        <v>3500</v>
      </c>
      <c r="L55" s="10">
        <v>3500</v>
      </c>
      <c r="M55" s="10"/>
      <c r="N55" s="10"/>
      <c r="O55" s="10"/>
      <c r="P55" s="10"/>
      <c r="Q55" s="11">
        <f t="shared" si="0"/>
        <v>0</v>
      </c>
      <c r="R55" s="23"/>
      <c r="S55" s="12" t="s">
        <v>146</v>
      </c>
    </row>
    <row r="56" spans="1:19" ht="12.75">
      <c r="A56" s="8">
        <v>149</v>
      </c>
      <c r="B56" s="3" t="s">
        <v>33</v>
      </c>
      <c r="E56" s="10">
        <v>1000</v>
      </c>
      <c r="F56" s="10">
        <v>1000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>
        <f t="shared" si="0"/>
        <v>0</v>
      </c>
      <c r="R56" s="23"/>
      <c r="S56" s="12" t="s">
        <v>213</v>
      </c>
    </row>
    <row r="57" spans="1:19" ht="12.75">
      <c r="A57" s="8">
        <v>174</v>
      </c>
      <c r="B57" s="3" t="s">
        <v>173</v>
      </c>
      <c r="E57" s="10">
        <v>1000</v>
      </c>
      <c r="F57" s="10"/>
      <c r="G57" s="10"/>
      <c r="H57" s="10"/>
      <c r="I57" s="10"/>
      <c r="J57" s="10"/>
      <c r="K57" s="10"/>
      <c r="L57" s="10"/>
      <c r="M57" s="10">
        <v>100</v>
      </c>
      <c r="N57" s="10"/>
      <c r="O57" s="10"/>
      <c r="P57" s="10"/>
      <c r="Q57" s="11">
        <f t="shared" si="0"/>
        <v>1100</v>
      </c>
      <c r="R57" s="23"/>
      <c r="S57" s="12" t="s">
        <v>145</v>
      </c>
    </row>
    <row r="58" spans="1:19" ht="12.75">
      <c r="A58" s="8">
        <v>181</v>
      </c>
      <c r="B58" s="3" t="s">
        <v>199</v>
      </c>
      <c r="E58" s="10">
        <v>1000</v>
      </c>
      <c r="F58" s="10">
        <v>1000</v>
      </c>
      <c r="G58" s="10"/>
      <c r="H58" s="10"/>
      <c r="I58" s="10">
        <v>3500</v>
      </c>
      <c r="J58" s="10">
        <v>3500</v>
      </c>
      <c r="K58" s="10">
        <v>4000</v>
      </c>
      <c r="L58" s="10"/>
      <c r="M58" s="10"/>
      <c r="N58" s="10"/>
      <c r="O58" s="10"/>
      <c r="P58" s="10"/>
      <c r="Q58" s="11">
        <f t="shared" si="0"/>
        <v>4000</v>
      </c>
      <c r="R58" s="23"/>
      <c r="S58" s="12" t="s">
        <v>146</v>
      </c>
    </row>
    <row r="59" spans="1:19" ht="12.75">
      <c r="A59" s="8">
        <v>24</v>
      </c>
      <c r="B59" s="3" t="s">
        <v>34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 t="shared" si="0"/>
        <v>0</v>
      </c>
      <c r="R59" s="23"/>
      <c r="S59" s="12" t="s">
        <v>177</v>
      </c>
    </row>
    <row r="60" spans="1:19" ht="12.75">
      <c r="A60" s="8">
        <v>96</v>
      </c>
      <c r="B60" s="3" t="s">
        <v>35</v>
      </c>
      <c r="C60" s="9">
        <v>100</v>
      </c>
      <c r="E60" s="10">
        <v>1000</v>
      </c>
      <c r="F60" s="10">
        <v>1000</v>
      </c>
      <c r="G60" s="10"/>
      <c r="H60" s="10"/>
      <c r="I60" s="10"/>
      <c r="J60" s="10"/>
      <c r="K60" s="10"/>
      <c r="L60" s="10"/>
      <c r="M60" s="10"/>
      <c r="N60" s="10"/>
      <c r="O60" s="10">
        <v>1000</v>
      </c>
      <c r="P60" s="10">
        <v>1000</v>
      </c>
      <c r="Q60" s="11">
        <f t="shared" si="0"/>
        <v>100</v>
      </c>
      <c r="R60" s="23"/>
      <c r="S60" s="12" t="s">
        <v>148</v>
      </c>
    </row>
    <row r="61" spans="1:19" ht="12.75">
      <c r="A61" s="8">
        <v>52</v>
      </c>
      <c r="B61" s="3" t="s">
        <v>36</v>
      </c>
      <c r="E61" s="10">
        <v>1000</v>
      </c>
      <c r="F61" s="10">
        <v>1000</v>
      </c>
      <c r="G61" s="10"/>
      <c r="H61" s="10"/>
      <c r="I61" s="10">
        <v>3200</v>
      </c>
      <c r="J61" s="10"/>
      <c r="K61" s="10">
        <v>2000</v>
      </c>
      <c r="L61" s="10"/>
      <c r="M61" s="10">
        <v>100</v>
      </c>
      <c r="N61" s="10"/>
      <c r="O61" s="10"/>
      <c r="P61" s="10"/>
      <c r="Q61" s="11">
        <f t="shared" si="0"/>
        <v>5300</v>
      </c>
      <c r="R61" s="23"/>
      <c r="S61" s="12" t="s">
        <v>146</v>
      </c>
    </row>
    <row r="62" spans="1:19" ht="12.75">
      <c r="A62" s="8">
        <v>75</v>
      </c>
      <c r="B62" s="3" t="s">
        <v>138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>
        <f t="shared" si="0"/>
        <v>0</v>
      </c>
      <c r="R62" s="23"/>
      <c r="S62" s="12"/>
    </row>
    <row r="63" spans="1:19" ht="12.75">
      <c r="A63" s="8">
        <v>79</v>
      </c>
      <c r="B63" s="3" t="s">
        <v>37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>
        <f t="shared" si="0"/>
        <v>0</v>
      </c>
      <c r="R63" s="23"/>
      <c r="S63" s="12" t="s">
        <v>151</v>
      </c>
    </row>
    <row r="64" spans="1:19" ht="12.75">
      <c r="A64" s="8">
        <v>131</v>
      </c>
      <c r="B64" s="3" t="s">
        <v>38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>
        <f t="shared" si="0"/>
        <v>0</v>
      </c>
      <c r="R64" s="23"/>
      <c r="S64" s="12" t="s">
        <v>177</v>
      </c>
    </row>
    <row r="65" spans="1:19" ht="12.75">
      <c r="A65" s="8">
        <v>184</v>
      </c>
      <c r="B65" s="3" t="s">
        <v>195</v>
      </c>
      <c r="E65" s="10">
        <v>1000</v>
      </c>
      <c r="F65" s="10">
        <v>1000</v>
      </c>
      <c r="G65" s="10"/>
      <c r="H65" s="10"/>
      <c r="I65" s="10">
        <v>4500</v>
      </c>
      <c r="J65" s="10">
        <v>4500</v>
      </c>
      <c r="K65" s="10">
        <v>3000</v>
      </c>
      <c r="L65" s="10">
        <v>3000</v>
      </c>
      <c r="M65" s="10">
        <v>200</v>
      </c>
      <c r="N65" s="10"/>
      <c r="O65" s="10"/>
      <c r="P65" s="10"/>
      <c r="Q65" s="11">
        <f t="shared" si="0"/>
        <v>200</v>
      </c>
      <c r="R65" s="23"/>
      <c r="S65" s="12" t="s">
        <v>146</v>
      </c>
    </row>
    <row r="66" spans="1:19" ht="12.75">
      <c r="A66" s="8">
        <v>183</v>
      </c>
      <c r="B66" s="3" t="s">
        <v>193</v>
      </c>
      <c r="E66" s="10">
        <v>1000</v>
      </c>
      <c r="F66" s="10">
        <v>1000</v>
      </c>
      <c r="G66" s="10"/>
      <c r="H66" s="10"/>
      <c r="I66" s="10">
        <v>5500</v>
      </c>
      <c r="J66" s="10">
        <v>5500</v>
      </c>
      <c r="K66" s="10"/>
      <c r="L66" s="10"/>
      <c r="M66" s="10"/>
      <c r="N66" s="10"/>
      <c r="O66" s="10"/>
      <c r="P66" s="10"/>
      <c r="Q66" s="11">
        <f t="shared" si="0"/>
        <v>0</v>
      </c>
      <c r="R66" s="23"/>
      <c r="S66" s="12" t="s">
        <v>213</v>
      </c>
    </row>
    <row r="67" spans="1:19" ht="12.75">
      <c r="A67" s="8">
        <v>90</v>
      </c>
      <c r="B67" s="3" t="s">
        <v>39</v>
      </c>
      <c r="E67" s="10">
        <v>1000</v>
      </c>
      <c r="F67" s="10">
        <v>1000</v>
      </c>
      <c r="G67" s="10"/>
      <c r="H67" s="10"/>
      <c r="I67" s="10"/>
      <c r="J67" s="10"/>
      <c r="K67" s="10"/>
      <c r="L67" s="10">
        <v>1000</v>
      </c>
      <c r="M67" s="10"/>
      <c r="N67" s="10"/>
      <c r="O67" s="10"/>
      <c r="P67" s="10"/>
      <c r="Q67" s="11">
        <f t="shared" si="0"/>
        <v>-1000</v>
      </c>
      <c r="R67" s="23"/>
      <c r="S67" s="12" t="s">
        <v>145</v>
      </c>
    </row>
    <row r="68" spans="1:19" ht="12.75">
      <c r="A68" s="8">
        <v>113</v>
      </c>
      <c r="B68" s="3" t="s">
        <v>40</v>
      </c>
      <c r="C68" s="9">
        <v>100</v>
      </c>
      <c r="D68" s="9">
        <v>100</v>
      </c>
      <c r="E68" s="10">
        <v>1000</v>
      </c>
      <c r="F68" s="10">
        <v>1000</v>
      </c>
      <c r="G68" s="10"/>
      <c r="H68" s="10"/>
      <c r="I68" s="10"/>
      <c r="J68" s="10"/>
      <c r="K68" s="10"/>
      <c r="L68" s="10"/>
      <c r="M68" s="10">
        <v>200</v>
      </c>
      <c r="N68" s="10"/>
      <c r="O68" s="10"/>
      <c r="P68" s="10"/>
      <c r="Q68" s="11">
        <f t="shared" si="0"/>
        <v>200</v>
      </c>
      <c r="R68" s="23"/>
      <c r="S68" s="12" t="s">
        <v>145</v>
      </c>
    </row>
    <row r="69" spans="1:19" ht="12.75">
      <c r="A69" s="8">
        <v>157</v>
      </c>
      <c r="B69" s="3" t="s">
        <v>120</v>
      </c>
      <c r="C69" s="9">
        <v>100</v>
      </c>
      <c r="D69" s="9">
        <v>100</v>
      </c>
      <c r="E69" s="10">
        <v>1000</v>
      </c>
      <c r="F69" s="10">
        <v>1000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>
        <f t="shared" si="0"/>
        <v>0</v>
      </c>
      <c r="R69" s="23"/>
      <c r="S69" s="12" t="s">
        <v>145</v>
      </c>
    </row>
    <row r="70" spans="1:19" ht="12.75">
      <c r="A70" s="8">
        <v>3</v>
      </c>
      <c r="B70" s="3" t="s">
        <v>41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>
        <f t="shared" si="0"/>
        <v>0</v>
      </c>
      <c r="R70" s="23"/>
      <c r="S70" s="12"/>
    </row>
    <row r="71" spans="1:19" ht="12.75">
      <c r="A71" s="8">
        <v>27</v>
      </c>
      <c r="B71" s="3" t="s">
        <v>42</v>
      </c>
      <c r="E71" s="10">
        <v>1000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 aca="true" t="shared" si="1" ref="Q71:Q134">C71+E71+G71+I71+K71+M71+O71-D71-F71-H71-J71-L71-N71-P71</f>
        <v>1000</v>
      </c>
      <c r="R71" s="23"/>
      <c r="S71" s="12" t="s">
        <v>213</v>
      </c>
    </row>
    <row r="72" spans="1:19" ht="12.75">
      <c r="A72" s="8">
        <v>82</v>
      </c>
      <c r="B72" s="3" t="s">
        <v>129</v>
      </c>
      <c r="C72" s="9">
        <v>200</v>
      </c>
      <c r="E72" s="10">
        <v>1000</v>
      </c>
      <c r="F72" s="10">
        <v>1000</v>
      </c>
      <c r="G72" s="10"/>
      <c r="H72" s="10"/>
      <c r="I72" s="10"/>
      <c r="J72" s="10"/>
      <c r="K72" s="10"/>
      <c r="L72" s="10"/>
      <c r="M72" s="10">
        <v>200</v>
      </c>
      <c r="N72" s="10"/>
      <c r="O72" s="10">
        <v>1300</v>
      </c>
      <c r="P72" s="10">
        <v>1400</v>
      </c>
      <c r="Q72" s="11">
        <f t="shared" si="1"/>
        <v>300</v>
      </c>
      <c r="R72" s="23"/>
      <c r="S72" s="12" t="s">
        <v>148</v>
      </c>
    </row>
    <row r="73" spans="1:19" ht="13.5" customHeight="1">
      <c r="A73" s="8">
        <v>57</v>
      </c>
      <c r="B73" s="3" t="s">
        <v>43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f t="shared" si="1"/>
        <v>0</v>
      </c>
      <c r="R73" s="23"/>
      <c r="S73" s="12"/>
    </row>
    <row r="74" spans="1:19" ht="12.75">
      <c r="A74" s="8">
        <v>139</v>
      </c>
      <c r="B74" s="3" t="s">
        <v>128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>
        <f t="shared" si="1"/>
        <v>0</v>
      </c>
      <c r="R74" s="23"/>
      <c r="S74" s="12" t="s">
        <v>152</v>
      </c>
    </row>
    <row r="75" spans="1:19" ht="13.5" customHeight="1">
      <c r="A75" s="8">
        <v>136</v>
      </c>
      <c r="B75" s="3" t="s">
        <v>158</v>
      </c>
      <c r="E75" s="10">
        <v>1000</v>
      </c>
      <c r="F75" s="10">
        <v>1000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>
        <f t="shared" si="1"/>
        <v>0</v>
      </c>
      <c r="R75" s="23"/>
      <c r="S75" s="12" t="s">
        <v>145</v>
      </c>
    </row>
    <row r="76" spans="1:19" ht="12.75">
      <c r="A76" s="8">
        <v>182</v>
      </c>
      <c r="B76" s="3" t="s">
        <v>206</v>
      </c>
      <c r="C76" s="9">
        <v>100</v>
      </c>
      <c r="D76" s="9">
        <v>100</v>
      </c>
      <c r="E76" s="10">
        <v>1000</v>
      </c>
      <c r="F76" s="10">
        <v>1000</v>
      </c>
      <c r="G76" s="10"/>
      <c r="H76" s="10"/>
      <c r="I76" s="10"/>
      <c r="J76" s="10"/>
      <c r="K76" s="10"/>
      <c r="L76" s="10"/>
      <c r="M76" s="10"/>
      <c r="N76" s="10"/>
      <c r="O76" s="10">
        <v>1100</v>
      </c>
      <c r="P76" s="10">
        <v>1100</v>
      </c>
      <c r="Q76" s="11">
        <f t="shared" si="1"/>
        <v>0</v>
      </c>
      <c r="R76" s="23"/>
      <c r="S76" s="12" t="s">
        <v>148</v>
      </c>
    </row>
    <row r="77" spans="1:19" ht="12.75">
      <c r="A77" s="8">
        <v>119</v>
      </c>
      <c r="B77" s="3" t="s">
        <v>44</v>
      </c>
      <c r="E77" s="10">
        <v>1000</v>
      </c>
      <c r="F77" s="10">
        <v>1000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>
        <f t="shared" si="1"/>
        <v>0</v>
      </c>
      <c r="R77" s="23"/>
      <c r="S77" s="12" t="s">
        <v>145</v>
      </c>
    </row>
    <row r="78" spans="1:19" ht="14.25" customHeight="1">
      <c r="A78" s="8">
        <v>74</v>
      </c>
      <c r="B78" s="3" t="s">
        <v>45</v>
      </c>
      <c r="E78" s="10">
        <v>1000</v>
      </c>
      <c r="F78" s="10">
        <v>1000</v>
      </c>
      <c r="G78" s="10"/>
      <c r="H78" s="10"/>
      <c r="I78" s="10">
        <v>12700</v>
      </c>
      <c r="J78" s="10">
        <v>12700</v>
      </c>
      <c r="K78" s="10">
        <v>7100</v>
      </c>
      <c r="L78" s="10"/>
      <c r="M78" s="10"/>
      <c r="N78" s="10"/>
      <c r="O78" s="10">
        <v>2900</v>
      </c>
      <c r="P78" s="10"/>
      <c r="Q78" s="11">
        <f t="shared" si="1"/>
        <v>10000</v>
      </c>
      <c r="R78" s="23"/>
      <c r="S78" s="12" t="s">
        <v>147</v>
      </c>
    </row>
    <row r="79" spans="1:19" ht="12.75">
      <c r="A79" s="8">
        <v>125</v>
      </c>
      <c r="B79" s="3" t="s">
        <v>46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>
        <f t="shared" si="1"/>
        <v>0</v>
      </c>
      <c r="R79" s="23"/>
      <c r="S79" s="12" t="s">
        <v>191</v>
      </c>
    </row>
    <row r="80" spans="1:19" ht="13.5" customHeight="1">
      <c r="A80" s="8">
        <v>44</v>
      </c>
      <c r="B80" s="3" t="s">
        <v>47</v>
      </c>
      <c r="C80" s="9">
        <v>100</v>
      </c>
      <c r="D80" s="9">
        <v>100</v>
      </c>
      <c r="E80" s="10">
        <v>1000</v>
      </c>
      <c r="F80" s="10">
        <v>1000</v>
      </c>
      <c r="G80" s="10"/>
      <c r="H80" s="10"/>
      <c r="I80" s="10"/>
      <c r="J80" s="10"/>
      <c r="K80" s="10"/>
      <c r="L80" s="10"/>
      <c r="M80" s="10"/>
      <c r="N80" s="10"/>
      <c r="O80" s="10">
        <v>1600</v>
      </c>
      <c r="P80" s="10">
        <v>800</v>
      </c>
      <c r="Q80" s="11">
        <f t="shared" si="1"/>
        <v>800</v>
      </c>
      <c r="R80" s="23"/>
      <c r="S80" s="12" t="s">
        <v>148</v>
      </c>
    </row>
    <row r="81" spans="1:19" ht="12.75">
      <c r="A81" s="8">
        <v>61</v>
      </c>
      <c r="B81" s="3" t="s">
        <v>48</v>
      </c>
      <c r="C81" s="9">
        <v>700</v>
      </c>
      <c r="D81" s="9">
        <v>700</v>
      </c>
      <c r="E81" s="10">
        <v>1000</v>
      </c>
      <c r="F81" s="10">
        <v>1000</v>
      </c>
      <c r="G81" s="10"/>
      <c r="H81" s="10"/>
      <c r="I81" s="10"/>
      <c r="J81" s="10"/>
      <c r="K81" s="10"/>
      <c r="L81" s="10"/>
      <c r="M81" s="10">
        <v>300</v>
      </c>
      <c r="N81" s="10"/>
      <c r="O81" s="10">
        <v>1200</v>
      </c>
      <c r="P81" s="10">
        <v>1200</v>
      </c>
      <c r="Q81" s="11">
        <f t="shared" si="1"/>
        <v>300</v>
      </c>
      <c r="R81" s="23"/>
      <c r="S81" s="12" t="s">
        <v>148</v>
      </c>
    </row>
    <row r="82" spans="1:19" ht="12.75">
      <c r="A82" s="8">
        <v>76</v>
      </c>
      <c r="B82" s="3" t="s">
        <v>49</v>
      </c>
      <c r="E82" s="10">
        <v>1000</v>
      </c>
      <c r="F82" s="10">
        <v>1000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>
        <f t="shared" si="1"/>
        <v>0</v>
      </c>
      <c r="R82" s="23"/>
      <c r="S82" s="12" t="s">
        <v>145</v>
      </c>
    </row>
    <row r="83" spans="1:19" ht="12.75">
      <c r="A83" s="8">
        <v>30</v>
      </c>
      <c r="B83" s="3" t="s">
        <v>126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>
        <f t="shared" si="1"/>
        <v>0</v>
      </c>
      <c r="R83" s="23"/>
      <c r="S83" s="12"/>
    </row>
    <row r="84" spans="1:19" ht="12.75">
      <c r="A84" s="8">
        <v>59</v>
      </c>
      <c r="B84" s="3" t="s">
        <v>50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>
        <f t="shared" si="1"/>
        <v>0</v>
      </c>
      <c r="R84" s="23"/>
      <c r="S84" s="12" t="s">
        <v>152</v>
      </c>
    </row>
    <row r="85" spans="1:19" ht="12.75">
      <c r="A85" s="8">
        <v>176</v>
      </c>
      <c r="B85" s="3" t="s">
        <v>176</v>
      </c>
      <c r="E85" s="10">
        <v>1000</v>
      </c>
      <c r="F85" s="10">
        <v>1000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>
        <f t="shared" si="1"/>
        <v>0</v>
      </c>
      <c r="R85" s="23"/>
      <c r="S85" s="12" t="s">
        <v>145</v>
      </c>
    </row>
    <row r="86" spans="1:19" ht="12.75">
      <c r="A86" s="8">
        <v>140</v>
      </c>
      <c r="B86" s="3" t="s">
        <v>222</v>
      </c>
      <c r="E86" s="10">
        <v>1000</v>
      </c>
      <c r="F86" s="10">
        <v>1000</v>
      </c>
      <c r="G86" s="10"/>
      <c r="H86" s="10"/>
      <c r="I86" s="10">
        <v>22100</v>
      </c>
      <c r="J86" s="10">
        <v>22100</v>
      </c>
      <c r="K86" s="10">
        <v>22600</v>
      </c>
      <c r="L86" s="10"/>
      <c r="M86" s="10"/>
      <c r="N86" s="10"/>
      <c r="O86" s="10"/>
      <c r="P86" s="10"/>
      <c r="Q86" s="11">
        <f t="shared" si="1"/>
        <v>22600</v>
      </c>
      <c r="R86" s="23"/>
      <c r="S86" s="12" t="s">
        <v>146</v>
      </c>
    </row>
    <row r="87" spans="1:19" ht="12.75">
      <c r="A87" s="8">
        <v>46</v>
      </c>
      <c r="B87" s="3" t="s">
        <v>51</v>
      </c>
      <c r="E87" s="10">
        <v>1000</v>
      </c>
      <c r="F87" s="10"/>
      <c r="G87" s="10"/>
      <c r="H87" s="10"/>
      <c r="I87" s="10">
        <v>7600</v>
      </c>
      <c r="J87" s="10"/>
      <c r="K87" s="10">
        <v>7100</v>
      </c>
      <c r="L87" s="10"/>
      <c r="M87" s="10"/>
      <c r="N87" s="10"/>
      <c r="O87" s="10">
        <v>1300</v>
      </c>
      <c r="P87" s="10">
        <v>1300</v>
      </c>
      <c r="Q87" s="11">
        <f t="shared" si="1"/>
        <v>15700</v>
      </c>
      <c r="R87" s="23"/>
      <c r="S87" s="12" t="s">
        <v>147</v>
      </c>
    </row>
    <row r="88" spans="1:19" ht="12.75">
      <c r="A88" s="8">
        <v>10</v>
      </c>
      <c r="B88" s="3" t="s">
        <v>52</v>
      </c>
      <c r="E88" s="10">
        <v>1000</v>
      </c>
      <c r="F88" s="10">
        <v>1000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>
        <f t="shared" si="1"/>
        <v>0</v>
      </c>
      <c r="R88" s="23"/>
      <c r="S88" s="12" t="s">
        <v>213</v>
      </c>
    </row>
    <row r="89" spans="1:19" ht="12.75">
      <c r="A89" s="8">
        <v>106</v>
      </c>
      <c r="B89" s="3" t="s">
        <v>53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>
        <f t="shared" si="1"/>
        <v>0</v>
      </c>
      <c r="R89" s="23"/>
      <c r="S89" s="12"/>
    </row>
    <row r="90" spans="1:19" ht="12.75">
      <c r="A90" s="8">
        <v>163</v>
      </c>
      <c r="B90" s="3" t="s">
        <v>161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>
        <f t="shared" si="1"/>
        <v>0</v>
      </c>
      <c r="R90" s="23"/>
      <c r="S90" s="12"/>
    </row>
    <row r="91" spans="1:19" ht="12.75">
      <c r="A91" s="8">
        <v>134</v>
      </c>
      <c r="B91" s="3" t="s">
        <v>54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>
        <f t="shared" si="1"/>
        <v>0</v>
      </c>
      <c r="R91" s="23"/>
      <c r="S91" s="12" t="s">
        <v>191</v>
      </c>
    </row>
    <row r="92" spans="1:19" ht="12.75">
      <c r="A92" s="8">
        <v>34</v>
      </c>
      <c r="B92" s="3" t="s">
        <v>55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>
        <f t="shared" si="1"/>
        <v>0</v>
      </c>
      <c r="R92" s="23"/>
      <c r="S92" s="12"/>
    </row>
    <row r="93" spans="1:19" ht="12.75">
      <c r="A93" s="8">
        <v>146</v>
      </c>
      <c r="B93" s="3" t="s">
        <v>56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>
        <f t="shared" si="1"/>
        <v>0</v>
      </c>
      <c r="R93" s="23"/>
      <c r="S93" s="12" t="s">
        <v>191</v>
      </c>
    </row>
    <row r="94" spans="1:19" ht="12.75">
      <c r="A94" s="8">
        <v>60</v>
      </c>
      <c r="B94" s="3" t="s">
        <v>57</v>
      </c>
      <c r="C94" s="9">
        <v>2000</v>
      </c>
      <c r="D94" s="9">
        <v>2000</v>
      </c>
      <c r="E94" s="10">
        <v>1000</v>
      </c>
      <c r="F94" s="10">
        <v>1000</v>
      </c>
      <c r="G94" s="10"/>
      <c r="H94" s="10"/>
      <c r="I94" s="10"/>
      <c r="J94" s="10"/>
      <c r="K94" s="10">
        <v>5000</v>
      </c>
      <c r="L94" s="10">
        <v>5000</v>
      </c>
      <c r="M94" s="10"/>
      <c r="N94" s="10"/>
      <c r="O94" s="10"/>
      <c r="P94" s="10"/>
      <c r="Q94" s="11">
        <f t="shared" si="1"/>
        <v>0</v>
      </c>
      <c r="R94" s="23"/>
      <c r="S94" s="12" t="s">
        <v>146</v>
      </c>
    </row>
    <row r="95" spans="1:19" ht="12.75">
      <c r="A95" s="8">
        <v>73</v>
      </c>
      <c r="B95" s="3" t="s">
        <v>58</v>
      </c>
      <c r="E95" s="10">
        <v>1000</v>
      </c>
      <c r="F95" s="10">
        <v>1000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>
        <f t="shared" si="1"/>
        <v>0</v>
      </c>
      <c r="R95" s="23"/>
      <c r="S95" s="12" t="s">
        <v>145</v>
      </c>
    </row>
    <row r="96" spans="1:19" ht="12.75">
      <c r="A96" s="8">
        <v>64</v>
      </c>
      <c r="B96" s="3" t="s">
        <v>154</v>
      </c>
      <c r="C96" s="9">
        <v>400</v>
      </c>
      <c r="E96" s="10">
        <v>1000</v>
      </c>
      <c r="F96" s="10">
        <v>1000</v>
      </c>
      <c r="G96" s="10"/>
      <c r="H96" s="10"/>
      <c r="I96" s="10"/>
      <c r="J96" s="10"/>
      <c r="K96" s="10"/>
      <c r="L96" s="10"/>
      <c r="M96" s="10">
        <v>200</v>
      </c>
      <c r="N96" s="10"/>
      <c r="O96" s="10">
        <v>3000</v>
      </c>
      <c r="P96" s="10">
        <v>3000</v>
      </c>
      <c r="Q96" s="11">
        <f t="shared" si="1"/>
        <v>600</v>
      </c>
      <c r="R96" s="23"/>
      <c r="S96" s="12" t="s">
        <v>148</v>
      </c>
    </row>
    <row r="97" spans="1:19" ht="12.75">
      <c r="A97" s="8">
        <v>8</v>
      </c>
      <c r="B97" s="3" t="s">
        <v>124</v>
      </c>
      <c r="C97" s="9">
        <v>400</v>
      </c>
      <c r="D97" s="9">
        <v>400</v>
      </c>
      <c r="E97" s="10">
        <v>1000</v>
      </c>
      <c r="F97" s="10">
        <v>1000</v>
      </c>
      <c r="G97" s="10"/>
      <c r="H97" s="10"/>
      <c r="I97" s="10">
        <v>7700</v>
      </c>
      <c r="J97" s="10">
        <v>7700</v>
      </c>
      <c r="K97" s="10"/>
      <c r="L97" s="10"/>
      <c r="M97" s="10"/>
      <c r="N97" s="10"/>
      <c r="O97" s="10">
        <v>1300</v>
      </c>
      <c r="P97" s="10">
        <v>1300</v>
      </c>
      <c r="Q97" s="11">
        <f t="shared" si="1"/>
        <v>0</v>
      </c>
      <c r="R97" s="23"/>
      <c r="S97" s="12" t="s">
        <v>147</v>
      </c>
    </row>
    <row r="98" spans="1:19" ht="12.75">
      <c r="A98" s="8">
        <v>128</v>
      </c>
      <c r="B98" s="3" t="s">
        <v>133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>
        <f t="shared" si="1"/>
        <v>0</v>
      </c>
      <c r="R98" s="23"/>
      <c r="S98" s="12"/>
    </row>
    <row r="99" spans="1:19" ht="12.75">
      <c r="A99" s="8">
        <v>38</v>
      </c>
      <c r="B99" s="3" t="s">
        <v>59</v>
      </c>
      <c r="E99" s="10">
        <v>1000</v>
      </c>
      <c r="F99" s="10"/>
      <c r="G99" s="10"/>
      <c r="H99" s="10"/>
      <c r="I99" s="10"/>
      <c r="J99" s="10"/>
      <c r="K99" s="10">
        <v>9800</v>
      </c>
      <c r="L99" s="10"/>
      <c r="M99" s="10"/>
      <c r="N99" s="10"/>
      <c r="O99" s="10">
        <v>1100</v>
      </c>
      <c r="P99" s="10">
        <v>1200</v>
      </c>
      <c r="Q99" s="11">
        <f t="shared" si="1"/>
        <v>10700</v>
      </c>
      <c r="R99" s="23"/>
      <c r="S99" s="12" t="s">
        <v>144</v>
      </c>
    </row>
    <row r="100" spans="1:19" ht="12.75">
      <c r="A100" s="8">
        <v>69</v>
      </c>
      <c r="B100" s="3" t="s">
        <v>60</v>
      </c>
      <c r="C100" s="9">
        <v>-100</v>
      </c>
      <c r="E100" s="10">
        <v>1000</v>
      </c>
      <c r="F100" s="10">
        <v>1000</v>
      </c>
      <c r="G100" s="10"/>
      <c r="H100" s="10"/>
      <c r="I100" s="10"/>
      <c r="J100" s="10"/>
      <c r="K100" s="10"/>
      <c r="L100" s="10"/>
      <c r="M100" s="10">
        <v>300</v>
      </c>
      <c r="N100" s="10"/>
      <c r="O100" s="10">
        <v>1300</v>
      </c>
      <c r="P100" s="10">
        <v>1300</v>
      </c>
      <c r="Q100" s="11">
        <f t="shared" si="1"/>
        <v>200</v>
      </c>
      <c r="R100" s="23"/>
      <c r="S100" s="12" t="s">
        <v>148</v>
      </c>
    </row>
    <row r="101" spans="1:19" ht="12.75">
      <c r="A101" s="8">
        <v>168</v>
      </c>
      <c r="B101" s="3" t="s">
        <v>143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>
        <f t="shared" si="1"/>
        <v>0</v>
      </c>
      <c r="R101" s="23"/>
      <c r="S101" s="12" t="s">
        <v>191</v>
      </c>
    </row>
    <row r="102" spans="1:19" ht="12.75">
      <c r="A102" s="8">
        <v>77</v>
      </c>
      <c r="B102" s="3" t="s">
        <v>61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>
        <f t="shared" si="1"/>
        <v>0</v>
      </c>
      <c r="R102" s="23"/>
      <c r="S102" s="12" t="s">
        <v>191</v>
      </c>
    </row>
    <row r="103" spans="1:19" ht="15" customHeight="1">
      <c r="A103" s="8">
        <v>101</v>
      </c>
      <c r="B103" s="3" t="s">
        <v>62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>
        <f t="shared" si="1"/>
        <v>0</v>
      </c>
      <c r="R103" s="23"/>
      <c r="S103" s="12" t="s">
        <v>191</v>
      </c>
    </row>
    <row r="104" spans="1:19" ht="12.75">
      <c r="A104" s="8">
        <v>167</v>
      </c>
      <c r="B104" s="3" t="s">
        <v>142</v>
      </c>
      <c r="C104" s="9">
        <v>2700</v>
      </c>
      <c r="E104" s="10">
        <v>1000</v>
      </c>
      <c r="F104" s="10"/>
      <c r="G104" s="10"/>
      <c r="H104" s="10"/>
      <c r="I104" s="10">
        <v>1000</v>
      </c>
      <c r="J104" s="10"/>
      <c r="K104" s="10">
        <v>2500</v>
      </c>
      <c r="L104" s="10"/>
      <c r="M104" s="10">
        <v>300</v>
      </c>
      <c r="N104" s="10"/>
      <c r="O104" s="10">
        <v>1500</v>
      </c>
      <c r="P104" s="10"/>
      <c r="Q104" s="11">
        <f t="shared" si="1"/>
        <v>9000</v>
      </c>
      <c r="R104" s="23"/>
      <c r="S104" s="12" t="s">
        <v>147</v>
      </c>
    </row>
    <row r="105" spans="1:19" ht="12.75">
      <c r="A105" s="8">
        <v>2</v>
      </c>
      <c r="B105" s="3" t="s">
        <v>117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>
        <f t="shared" si="1"/>
        <v>0</v>
      </c>
      <c r="R105" s="23"/>
      <c r="S105" s="12" t="s">
        <v>191</v>
      </c>
    </row>
    <row r="106" spans="1:19" ht="12.75">
      <c r="A106" s="8">
        <v>100</v>
      </c>
      <c r="B106" s="3" t="s">
        <v>194</v>
      </c>
      <c r="C106" s="9">
        <v>1200</v>
      </c>
      <c r="E106" s="10">
        <v>1000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>
        <f t="shared" si="1"/>
        <v>2200</v>
      </c>
      <c r="R106" s="23"/>
      <c r="S106" s="12" t="s">
        <v>213</v>
      </c>
    </row>
    <row r="107" spans="1:19" ht="12.75">
      <c r="A107" s="8">
        <v>62</v>
      </c>
      <c r="B107" s="3" t="s">
        <v>63</v>
      </c>
      <c r="E107" s="10">
        <v>1000</v>
      </c>
      <c r="F107" s="10"/>
      <c r="G107" s="10"/>
      <c r="H107" s="10"/>
      <c r="I107" s="10">
        <v>1000</v>
      </c>
      <c r="J107" s="10">
        <v>1000</v>
      </c>
      <c r="K107" s="10">
        <v>600</v>
      </c>
      <c r="L107" s="10"/>
      <c r="M107" s="10">
        <v>600</v>
      </c>
      <c r="N107" s="10"/>
      <c r="O107" s="10">
        <v>800</v>
      </c>
      <c r="P107" s="10">
        <v>800</v>
      </c>
      <c r="Q107" s="11">
        <f t="shared" si="1"/>
        <v>2200</v>
      </c>
      <c r="R107" s="23"/>
      <c r="S107" s="12" t="s">
        <v>147</v>
      </c>
    </row>
    <row r="108" spans="1:19" ht="12.75">
      <c r="A108" s="8">
        <v>42</v>
      </c>
      <c r="B108" s="3" t="s">
        <v>183</v>
      </c>
      <c r="C108" s="9">
        <v>200</v>
      </c>
      <c r="D108" s="9">
        <v>200</v>
      </c>
      <c r="E108" s="10">
        <v>1000</v>
      </c>
      <c r="F108" s="10">
        <v>1000</v>
      </c>
      <c r="G108" s="10"/>
      <c r="H108" s="10"/>
      <c r="I108" s="10"/>
      <c r="J108" s="10"/>
      <c r="K108" s="10">
        <v>500</v>
      </c>
      <c r="L108" s="10"/>
      <c r="M108" s="10"/>
      <c r="N108" s="10"/>
      <c r="O108" s="10">
        <v>1200</v>
      </c>
      <c r="P108" s="10">
        <v>1300</v>
      </c>
      <c r="Q108" s="11">
        <f t="shared" si="1"/>
        <v>400</v>
      </c>
      <c r="R108" s="23"/>
      <c r="S108" s="12" t="s">
        <v>147</v>
      </c>
    </row>
    <row r="109" spans="1:19" ht="12.75">
      <c r="A109" s="8">
        <v>141</v>
      </c>
      <c r="B109" s="3" t="s">
        <v>223</v>
      </c>
      <c r="C109" s="9">
        <v>100</v>
      </c>
      <c r="D109" s="9">
        <v>100</v>
      </c>
      <c r="E109" s="10">
        <v>1000</v>
      </c>
      <c r="F109" s="10">
        <v>1000</v>
      </c>
      <c r="G109" s="10">
        <v>1000</v>
      </c>
      <c r="H109" s="10">
        <v>1000</v>
      </c>
      <c r="I109" s="10">
        <v>1200</v>
      </c>
      <c r="J109" s="10">
        <v>1200</v>
      </c>
      <c r="K109" s="10">
        <v>1100</v>
      </c>
      <c r="L109" s="10">
        <v>1100</v>
      </c>
      <c r="M109" s="10"/>
      <c r="N109" s="10"/>
      <c r="O109" s="10">
        <v>2100</v>
      </c>
      <c r="P109" s="10">
        <v>2600</v>
      </c>
      <c r="Q109" s="11">
        <f t="shared" si="1"/>
        <v>-500</v>
      </c>
      <c r="R109" s="23">
        <v>6</v>
      </c>
      <c r="S109" s="12" t="s">
        <v>147</v>
      </c>
    </row>
    <row r="110" spans="1:19" ht="12.75">
      <c r="A110" s="8">
        <v>66</v>
      </c>
      <c r="B110" s="3" t="s">
        <v>64</v>
      </c>
      <c r="C110" s="9">
        <v>200</v>
      </c>
      <c r="D110" s="9">
        <v>200</v>
      </c>
      <c r="E110" s="10">
        <v>1000</v>
      </c>
      <c r="F110" s="10">
        <v>1000</v>
      </c>
      <c r="G110" s="10"/>
      <c r="H110" s="10"/>
      <c r="I110" s="10"/>
      <c r="J110" s="10"/>
      <c r="K110" s="10">
        <v>11000</v>
      </c>
      <c r="L110" s="10"/>
      <c r="M110" s="10">
        <v>300</v>
      </c>
      <c r="N110" s="10"/>
      <c r="O110" s="10">
        <v>1800</v>
      </c>
      <c r="P110" s="10">
        <v>1800</v>
      </c>
      <c r="Q110" s="11">
        <f t="shared" si="1"/>
        <v>11300</v>
      </c>
      <c r="R110" s="23">
        <v>4</v>
      </c>
      <c r="S110" s="12" t="s">
        <v>147</v>
      </c>
    </row>
    <row r="111" spans="1:19" ht="12.75">
      <c r="A111" s="8">
        <v>98</v>
      </c>
      <c r="B111" s="3" t="s">
        <v>127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>
        <f t="shared" si="1"/>
        <v>0</v>
      </c>
      <c r="R111" s="23"/>
      <c r="S111" s="12" t="s">
        <v>152</v>
      </c>
    </row>
    <row r="112" spans="1:19" ht="12.75">
      <c r="A112" s="8">
        <v>49</v>
      </c>
      <c r="B112" s="3" t="s">
        <v>65</v>
      </c>
      <c r="C112" s="9">
        <v>200</v>
      </c>
      <c r="D112" s="9">
        <v>200</v>
      </c>
      <c r="E112" s="10">
        <v>1000</v>
      </c>
      <c r="F112" s="10">
        <v>1000</v>
      </c>
      <c r="G112" s="10">
        <v>5000</v>
      </c>
      <c r="H112" s="10">
        <v>5000</v>
      </c>
      <c r="I112" s="10">
        <v>5500</v>
      </c>
      <c r="J112" s="10">
        <v>5500</v>
      </c>
      <c r="K112" s="10">
        <v>4000</v>
      </c>
      <c r="L112" s="10"/>
      <c r="M112" s="10"/>
      <c r="N112" s="10"/>
      <c r="O112" s="10"/>
      <c r="P112" s="10"/>
      <c r="Q112" s="11">
        <f t="shared" si="1"/>
        <v>4000</v>
      </c>
      <c r="R112" s="23"/>
      <c r="S112" s="12" t="s">
        <v>146</v>
      </c>
    </row>
    <row r="113" spans="1:19" ht="12.75">
      <c r="A113" s="8">
        <v>1</v>
      </c>
      <c r="B113" s="3" t="s">
        <v>134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>
        <f t="shared" si="1"/>
        <v>0</v>
      </c>
      <c r="R113" s="23"/>
      <c r="S113" s="12" t="s">
        <v>191</v>
      </c>
    </row>
    <row r="114" spans="1:19" ht="12.75">
      <c r="A114" s="8">
        <v>130</v>
      </c>
      <c r="B114" s="3" t="s">
        <v>66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>
        <f t="shared" si="1"/>
        <v>0</v>
      </c>
      <c r="R114" s="23"/>
      <c r="S114" s="12" t="s">
        <v>152</v>
      </c>
    </row>
    <row r="115" spans="1:19" ht="12.75">
      <c r="A115" s="8">
        <v>129</v>
      </c>
      <c r="B115" s="3" t="s">
        <v>67</v>
      </c>
      <c r="C115" s="9">
        <v>200</v>
      </c>
      <c r="D115" s="9">
        <v>200</v>
      </c>
      <c r="E115" s="10">
        <v>1000</v>
      </c>
      <c r="F115" s="10">
        <v>1000</v>
      </c>
      <c r="G115" s="10"/>
      <c r="H115" s="10"/>
      <c r="I115" s="10">
        <v>2000</v>
      </c>
      <c r="J115" s="10">
        <v>2000</v>
      </c>
      <c r="K115" s="10">
        <v>2000</v>
      </c>
      <c r="L115" s="10"/>
      <c r="M115" s="10"/>
      <c r="N115" s="10"/>
      <c r="O115" s="10"/>
      <c r="P115" s="10"/>
      <c r="Q115" s="11">
        <f t="shared" si="1"/>
        <v>2000</v>
      </c>
      <c r="R115" s="23"/>
      <c r="S115" s="12" t="s">
        <v>146</v>
      </c>
    </row>
    <row r="116" spans="1:19" ht="12.75">
      <c r="A116" s="8">
        <v>31</v>
      </c>
      <c r="B116" s="3" t="s">
        <v>68</v>
      </c>
      <c r="C116" s="9">
        <v>100</v>
      </c>
      <c r="D116" s="9">
        <v>100</v>
      </c>
      <c r="E116" s="10">
        <v>1000</v>
      </c>
      <c r="F116" s="10">
        <v>1000</v>
      </c>
      <c r="G116" s="10">
        <v>1000</v>
      </c>
      <c r="H116" s="10">
        <v>1000</v>
      </c>
      <c r="I116" s="10"/>
      <c r="J116" s="10"/>
      <c r="K116" s="10"/>
      <c r="L116" s="10"/>
      <c r="M116" s="10">
        <v>100</v>
      </c>
      <c r="N116" s="10"/>
      <c r="O116" s="10"/>
      <c r="P116" s="10"/>
      <c r="Q116" s="11">
        <f t="shared" si="1"/>
        <v>100</v>
      </c>
      <c r="R116" s="23"/>
      <c r="S116" s="12" t="s">
        <v>145</v>
      </c>
    </row>
    <row r="117" spans="1:19" ht="12.75">
      <c r="A117" s="8">
        <v>132</v>
      </c>
      <c r="B117" s="3" t="s">
        <v>69</v>
      </c>
      <c r="C117" s="9">
        <v>100</v>
      </c>
      <c r="E117" s="10">
        <v>1000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>
        <f t="shared" si="1"/>
        <v>1100</v>
      </c>
      <c r="R117" s="23"/>
      <c r="S117" s="12" t="s">
        <v>213</v>
      </c>
    </row>
    <row r="118" spans="1:19" ht="12.75">
      <c r="A118" s="8">
        <v>88</v>
      </c>
      <c r="B118" s="3" t="s">
        <v>70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>
        <f t="shared" si="1"/>
        <v>0</v>
      </c>
      <c r="R118" s="23"/>
      <c r="S118" s="12" t="s">
        <v>191</v>
      </c>
    </row>
    <row r="119" spans="1:19" ht="12.75">
      <c r="A119" s="8">
        <v>18</v>
      </c>
      <c r="B119" s="3" t="s">
        <v>196</v>
      </c>
      <c r="E119" s="10">
        <v>1000</v>
      </c>
      <c r="F119" s="10">
        <v>1000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>
        <f t="shared" si="1"/>
        <v>0</v>
      </c>
      <c r="R119" s="23"/>
      <c r="S119" s="12" t="s">
        <v>145</v>
      </c>
    </row>
    <row r="120" spans="1:19" ht="12.75">
      <c r="A120" s="8">
        <v>179</v>
      </c>
      <c r="B120" s="3" t="s">
        <v>184</v>
      </c>
      <c r="C120" s="9">
        <v>-3400</v>
      </c>
      <c r="E120" s="10">
        <v>1000</v>
      </c>
      <c r="F120" s="10">
        <v>1000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>
        <f t="shared" si="1"/>
        <v>-3400</v>
      </c>
      <c r="R120" s="23"/>
      <c r="S120" s="12" t="s">
        <v>213</v>
      </c>
    </row>
    <row r="121" spans="1:19" ht="12.75">
      <c r="A121" s="8">
        <v>147</v>
      </c>
      <c r="B121" s="3" t="s">
        <v>71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>
        <f t="shared" si="1"/>
        <v>0</v>
      </c>
      <c r="R121" s="23"/>
      <c r="S121" s="12"/>
    </row>
    <row r="122" spans="1:19" ht="12.75">
      <c r="A122" s="8">
        <v>78</v>
      </c>
      <c r="B122" s="3" t="s">
        <v>72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>
        <f t="shared" si="1"/>
        <v>0</v>
      </c>
      <c r="R122" s="23"/>
      <c r="S122" s="12" t="s">
        <v>191</v>
      </c>
    </row>
    <row r="123" spans="1:19" ht="12.75">
      <c r="A123" s="8">
        <v>114</v>
      </c>
      <c r="B123" s="3" t="s">
        <v>123</v>
      </c>
      <c r="C123" s="9">
        <v>1000</v>
      </c>
      <c r="E123" s="10">
        <v>1000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>
        <f t="shared" si="1"/>
        <v>2000</v>
      </c>
      <c r="R123" s="23"/>
      <c r="S123" s="12" t="s">
        <v>213</v>
      </c>
    </row>
    <row r="124" spans="1:19" ht="12.75">
      <c r="A124" s="8">
        <v>95</v>
      </c>
      <c r="B124" s="3" t="s">
        <v>73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>
        <f t="shared" si="1"/>
        <v>0</v>
      </c>
      <c r="R124" s="23"/>
      <c r="S124" s="12" t="s">
        <v>191</v>
      </c>
    </row>
    <row r="125" spans="1:19" ht="12.75">
      <c r="A125" s="8">
        <v>92</v>
      </c>
      <c r="B125" s="3" t="s">
        <v>74</v>
      </c>
      <c r="E125" s="10">
        <v>1000</v>
      </c>
      <c r="F125" s="10">
        <v>1000</v>
      </c>
      <c r="G125" s="10"/>
      <c r="H125" s="10"/>
      <c r="I125" s="10">
        <v>4000</v>
      </c>
      <c r="J125" s="10">
        <v>4000</v>
      </c>
      <c r="K125" s="10">
        <v>5100</v>
      </c>
      <c r="L125" s="10">
        <v>5100</v>
      </c>
      <c r="M125" s="10">
        <v>200</v>
      </c>
      <c r="N125" s="10"/>
      <c r="O125" s="10">
        <v>1000</v>
      </c>
      <c r="P125" s="10">
        <v>1000</v>
      </c>
      <c r="Q125" s="11">
        <f t="shared" si="1"/>
        <v>200</v>
      </c>
      <c r="R125" s="23"/>
      <c r="S125" s="12" t="s">
        <v>147</v>
      </c>
    </row>
    <row r="126" spans="1:19" ht="12.75">
      <c r="A126" s="8">
        <v>53</v>
      </c>
      <c r="B126" s="3" t="s">
        <v>75</v>
      </c>
      <c r="C126" s="9">
        <v>2000</v>
      </c>
      <c r="E126" s="10">
        <v>1000</v>
      </c>
      <c r="F126" s="10"/>
      <c r="G126" s="10"/>
      <c r="H126" s="10"/>
      <c r="I126" s="10"/>
      <c r="J126" s="10"/>
      <c r="K126" s="10"/>
      <c r="L126" s="10"/>
      <c r="M126" s="10">
        <v>200</v>
      </c>
      <c r="N126" s="10"/>
      <c r="O126" s="10">
        <v>2300</v>
      </c>
      <c r="P126" s="10">
        <v>2400</v>
      </c>
      <c r="Q126" s="11">
        <f t="shared" si="1"/>
        <v>3100</v>
      </c>
      <c r="R126" s="23"/>
      <c r="S126" s="12" t="s">
        <v>148</v>
      </c>
    </row>
    <row r="127" spans="1:19" ht="12.75">
      <c r="A127" s="8">
        <v>65</v>
      </c>
      <c r="B127" s="3" t="s">
        <v>76</v>
      </c>
      <c r="E127" s="10">
        <v>1000</v>
      </c>
      <c r="F127" s="10">
        <v>1000</v>
      </c>
      <c r="G127" s="10"/>
      <c r="H127" s="10"/>
      <c r="I127" s="10"/>
      <c r="J127" s="10"/>
      <c r="K127" s="10"/>
      <c r="L127" s="10"/>
      <c r="M127" s="10"/>
      <c r="N127" s="10"/>
      <c r="O127" s="10">
        <v>1100</v>
      </c>
      <c r="P127" s="10">
        <v>1100</v>
      </c>
      <c r="Q127" s="11">
        <f t="shared" si="1"/>
        <v>0</v>
      </c>
      <c r="R127" s="23"/>
      <c r="S127" s="12" t="s">
        <v>144</v>
      </c>
    </row>
    <row r="128" spans="1:19" ht="12.75">
      <c r="A128" s="8">
        <v>72</v>
      </c>
      <c r="B128" s="3" t="s">
        <v>77</v>
      </c>
      <c r="E128" s="10">
        <v>1000</v>
      </c>
      <c r="F128" s="10">
        <v>1000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>
        <f t="shared" si="1"/>
        <v>0</v>
      </c>
      <c r="R128" s="23"/>
      <c r="S128" s="12" t="s">
        <v>145</v>
      </c>
    </row>
    <row r="129" spans="1:19" ht="12.75">
      <c r="A129" s="8">
        <v>162</v>
      </c>
      <c r="B129" s="3" t="s">
        <v>167</v>
      </c>
      <c r="E129" s="10">
        <v>1000</v>
      </c>
      <c r="F129" s="10">
        <v>1000</v>
      </c>
      <c r="G129" s="10"/>
      <c r="H129" s="10"/>
      <c r="I129" s="10"/>
      <c r="J129" s="10"/>
      <c r="K129" s="10"/>
      <c r="L129" s="10"/>
      <c r="M129" s="10">
        <v>200</v>
      </c>
      <c r="N129" s="10"/>
      <c r="O129" s="10"/>
      <c r="P129" s="10"/>
      <c r="Q129" s="11">
        <f t="shared" si="1"/>
        <v>200</v>
      </c>
      <c r="R129" s="23"/>
      <c r="S129" s="12" t="s">
        <v>145</v>
      </c>
    </row>
    <row r="130" spans="1:19" ht="12.75">
      <c r="A130" s="8">
        <v>173</v>
      </c>
      <c r="B130" s="3" t="s">
        <v>168</v>
      </c>
      <c r="E130" s="10">
        <v>1000</v>
      </c>
      <c r="F130" s="10">
        <v>1000</v>
      </c>
      <c r="G130" s="10"/>
      <c r="H130" s="10"/>
      <c r="I130" s="10">
        <v>5500</v>
      </c>
      <c r="J130" s="10">
        <v>5500</v>
      </c>
      <c r="K130" s="10"/>
      <c r="L130" s="10"/>
      <c r="M130" s="10"/>
      <c r="N130" s="10"/>
      <c r="O130" s="10"/>
      <c r="P130" s="10"/>
      <c r="Q130" s="11">
        <f t="shared" si="1"/>
        <v>0</v>
      </c>
      <c r="R130" s="23"/>
      <c r="S130" s="12" t="s">
        <v>213</v>
      </c>
    </row>
    <row r="131" spans="1:19" ht="12.75">
      <c r="A131" s="8">
        <v>97</v>
      </c>
      <c r="B131" s="3" t="s">
        <v>78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>
        <f t="shared" si="1"/>
        <v>0</v>
      </c>
      <c r="R131" s="23"/>
      <c r="S131" s="12" t="s">
        <v>151</v>
      </c>
    </row>
    <row r="132" spans="1:19" ht="12.75">
      <c r="A132" s="8">
        <v>6</v>
      </c>
      <c r="B132" s="3" t="s">
        <v>79</v>
      </c>
      <c r="E132" s="10">
        <v>1000</v>
      </c>
      <c r="F132" s="10">
        <v>1000</v>
      </c>
      <c r="G132" s="10"/>
      <c r="H132" s="10"/>
      <c r="I132" s="10">
        <v>1000</v>
      </c>
      <c r="J132" s="10">
        <v>1000</v>
      </c>
      <c r="K132" s="10">
        <v>500</v>
      </c>
      <c r="L132" s="10"/>
      <c r="M132" s="10"/>
      <c r="N132" s="10"/>
      <c r="O132" s="10">
        <v>1500</v>
      </c>
      <c r="P132" s="10">
        <v>1500</v>
      </c>
      <c r="Q132" s="11">
        <f t="shared" si="1"/>
        <v>500</v>
      </c>
      <c r="R132" s="23"/>
      <c r="S132" s="12" t="s">
        <v>147</v>
      </c>
    </row>
    <row r="133" spans="1:19" ht="12.75">
      <c r="A133" s="8">
        <v>116</v>
      </c>
      <c r="B133" s="3" t="s">
        <v>80</v>
      </c>
      <c r="E133" s="10">
        <v>1000</v>
      </c>
      <c r="F133" s="10">
        <v>1000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>
        <f t="shared" si="1"/>
        <v>0</v>
      </c>
      <c r="R133" s="23"/>
      <c r="S133" s="12" t="s">
        <v>213</v>
      </c>
    </row>
    <row r="134" spans="1:19" ht="12.75">
      <c r="A134" s="8">
        <v>104</v>
      </c>
      <c r="B134" s="3" t="s">
        <v>130</v>
      </c>
      <c r="C134" s="9">
        <v>2400</v>
      </c>
      <c r="E134" s="10">
        <v>1000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>
        <f t="shared" si="1"/>
        <v>3400</v>
      </c>
      <c r="R134" s="23"/>
      <c r="S134" s="12" t="s">
        <v>213</v>
      </c>
    </row>
    <row r="135" spans="1:19" ht="12.75">
      <c r="A135" s="8">
        <v>148</v>
      </c>
      <c r="B135" s="3" t="s">
        <v>81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>
        <f aca="true" t="shared" si="2" ref="Q135:Q194">C135+E135+G135+I135+K135+M135+O135-D135-F135-H135-J135-L135-N135-P135</f>
        <v>0</v>
      </c>
      <c r="R135" s="23"/>
      <c r="S135" s="12"/>
    </row>
    <row r="136" spans="1:19" ht="12.75">
      <c r="A136" s="8">
        <v>87</v>
      </c>
      <c r="B136" s="3" t="s">
        <v>82</v>
      </c>
      <c r="E136" s="10">
        <v>1000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>
        <f t="shared" si="2"/>
        <v>1000</v>
      </c>
      <c r="R136" s="23"/>
      <c r="S136" s="12" t="s">
        <v>213</v>
      </c>
    </row>
    <row r="137" spans="1:19" ht="12.75">
      <c r="A137" s="8">
        <v>56</v>
      </c>
      <c r="B137" s="3" t="s">
        <v>83</v>
      </c>
      <c r="E137" s="10">
        <v>1000</v>
      </c>
      <c r="F137" s="10">
        <v>1000</v>
      </c>
      <c r="G137" s="10"/>
      <c r="H137" s="10"/>
      <c r="I137" s="10">
        <v>6000</v>
      </c>
      <c r="J137" s="10">
        <v>6000</v>
      </c>
      <c r="K137" s="10">
        <v>6000</v>
      </c>
      <c r="L137" s="10">
        <v>5500</v>
      </c>
      <c r="M137" s="10"/>
      <c r="N137" s="10"/>
      <c r="O137" s="10"/>
      <c r="P137" s="10"/>
      <c r="Q137" s="11">
        <f t="shared" si="2"/>
        <v>500</v>
      </c>
      <c r="R137" s="23"/>
      <c r="S137" s="12" t="s">
        <v>146</v>
      </c>
    </row>
    <row r="138" spans="1:19" ht="12.75">
      <c r="A138" s="8">
        <v>178</v>
      </c>
      <c r="B138" s="3" t="s">
        <v>180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>
        <f t="shared" si="2"/>
        <v>0</v>
      </c>
      <c r="R138" s="23"/>
      <c r="S138" s="12"/>
    </row>
    <row r="139" spans="1:19" ht="12.75">
      <c r="A139" s="8">
        <v>19</v>
      </c>
      <c r="B139" s="3" t="s">
        <v>84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>
        <f t="shared" si="2"/>
        <v>0</v>
      </c>
      <c r="R139" s="23"/>
      <c r="S139" s="12" t="s">
        <v>152</v>
      </c>
    </row>
    <row r="140" spans="1:19" ht="12.75">
      <c r="A140" s="8">
        <v>80</v>
      </c>
      <c r="B140" s="3" t="s">
        <v>85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>
        <f t="shared" si="2"/>
        <v>0</v>
      </c>
      <c r="R140" s="23"/>
      <c r="S140" s="12"/>
    </row>
    <row r="141" spans="1:19" ht="12.75">
      <c r="A141" s="8">
        <v>156</v>
      </c>
      <c r="B141" s="3" t="s">
        <v>181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>
        <f t="shared" si="2"/>
        <v>0</v>
      </c>
      <c r="R141" s="23"/>
      <c r="S141" s="12"/>
    </row>
    <row r="142" spans="1:19" ht="13.5" customHeight="1">
      <c r="A142" s="8">
        <v>41</v>
      </c>
      <c r="B142" s="3" t="s">
        <v>86</v>
      </c>
      <c r="E142" s="10">
        <v>1000</v>
      </c>
      <c r="F142" s="10">
        <v>1000</v>
      </c>
      <c r="G142" s="10">
        <v>3000</v>
      </c>
      <c r="H142" s="10"/>
      <c r="I142" s="10"/>
      <c r="J142" s="10"/>
      <c r="K142" s="10">
        <v>1000</v>
      </c>
      <c r="L142" s="10"/>
      <c r="M142" s="10">
        <v>50</v>
      </c>
      <c r="N142" s="10"/>
      <c r="O142" s="10"/>
      <c r="P142" s="10"/>
      <c r="Q142" s="11">
        <f t="shared" si="2"/>
        <v>4050</v>
      </c>
      <c r="R142" s="23"/>
      <c r="S142" s="12" t="s">
        <v>146</v>
      </c>
    </row>
    <row r="143" spans="1:19" ht="12.75">
      <c r="A143" s="8">
        <v>22</v>
      </c>
      <c r="B143" s="3" t="s">
        <v>125</v>
      </c>
      <c r="E143" s="10">
        <v>1000</v>
      </c>
      <c r="F143" s="10">
        <v>1000</v>
      </c>
      <c r="G143" s="10"/>
      <c r="H143" s="10"/>
      <c r="I143" s="10">
        <v>3000</v>
      </c>
      <c r="J143" s="10">
        <v>3000</v>
      </c>
      <c r="K143" s="10">
        <v>11600</v>
      </c>
      <c r="L143" s="10">
        <v>11600</v>
      </c>
      <c r="M143" s="10"/>
      <c r="N143" s="10"/>
      <c r="O143" s="10">
        <v>3100</v>
      </c>
      <c r="P143" s="10">
        <v>3100</v>
      </c>
      <c r="Q143" s="11">
        <f t="shared" si="2"/>
        <v>0</v>
      </c>
      <c r="R143" s="23"/>
      <c r="S143" s="12" t="s">
        <v>147</v>
      </c>
    </row>
    <row r="144" spans="1:19" ht="12.75">
      <c r="A144" s="8">
        <v>5</v>
      </c>
      <c r="B144" s="3" t="s">
        <v>87</v>
      </c>
      <c r="C144" s="9">
        <v>100</v>
      </c>
      <c r="D144" s="9">
        <v>100</v>
      </c>
      <c r="E144" s="10">
        <v>1000</v>
      </c>
      <c r="F144" s="10">
        <v>1000</v>
      </c>
      <c r="G144" s="10"/>
      <c r="H144" s="10"/>
      <c r="I144" s="10">
        <v>4000</v>
      </c>
      <c r="J144" s="10">
        <v>4000</v>
      </c>
      <c r="K144" s="10">
        <v>4500</v>
      </c>
      <c r="L144" s="10">
        <v>4500</v>
      </c>
      <c r="M144" s="10">
        <v>300</v>
      </c>
      <c r="N144" s="10"/>
      <c r="O144" s="10"/>
      <c r="P144" s="10"/>
      <c r="Q144" s="11">
        <f t="shared" si="2"/>
        <v>300</v>
      </c>
      <c r="R144" s="23"/>
      <c r="S144" s="12" t="s">
        <v>146</v>
      </c>
    </row>
    <row r="145" spans="1:19" ht="12.75">
      <c r="A145" s="12">
        <v>16</v>
      </c>
      <c r="B145" s="3" t="s">
        <v>88</v>
      </c>
      <c r="C145" s="9">
        <v>100</v>
      </c>
      <c r="D145" s="9">
        <v>100</v>
      </c>
      <c r="E145" s="10">
        <v>1000</v>
      </c>
      <c r="F145" s="10">
        <v>1000</v>
      </c>
      <c r="G145" s="10"/>
      <c r="H145" s="10"/>
      <c r="I145" s="10">
        <v>3500</v>
      </c>
      <c r="J145" s="10">
        <v>3500</v>
      </c>
      <c r="K145" s="10">
        <v>4000</v>
      </c>
      <c r="L145" s="10">
        <v>4000</v>
      </c>
      <c r="M145" s="10"/>
      <c r="N145" s="10"/>
      <c r="O145" s="10">
        <v>1000</v>
      </c>
      <c r="P145" s="10">
        <v>1000</v>
      </c>
      <c r="Q145" s="11">
        <f t="shared" si="2"/>
        <v>0</v>
      </c>
      <c r="R145" s="23"/>
      <c r="S145" s="12" t="s">
        <v>147</v>
      </c>
    </row>
    <row r="146" spans="1:19" ht="12.75">
      <c r="A146" s="8">
        <v>185</v>
      </c>
      <c r="B146" s="3" t="s">
        <v>204</v>
      </c>
      <c r="E146" s="10">
        <v>1000</v>
      </c>
      <c r="F146" s="10"/>
      <c r="G146" s="10"/>
      <c r="H146" s="10"/>
      <c r="I146" s="10">
        <v>3000</v>
      </c>
      <c r="J146" s="10"/>
      <c r="K146" s="10"/>
      <c r="L146" s="10"/>
      <c r="M146" s="10"/>
      <c r="N146" s="10"/>
      <c r="O146" s="10"/>
      <c r="P146" s="10"/>
      <c r="Q146" s="11">
        <f t="shared" si="2"/>
        <v>4000</v>
      </c>
      <c r="R146" s="23"/>
      <c r="S146" s="12" t="s">
        <v>213</v>
      </c>
    </row>
    <row r="147" spans="1:19" ht="12.75">
      <c r="A147" s="8">
        <v>110</v>
      </c>
      <c r="B147" s="3" t="s">
        <v>192</v>
      </c>
      <c r="C147" s="9">
        <v>1000</v>
      </c>
      <c r="E147" s="10">
        <v>1000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>
        <f t="shared" si="2"/>
        <v>2000</v>
      </c>
      <c r="R147" s="23"/>
      <c r="S147" s="12" t="s">
        <v>213</v>
      </c>
    </row>
    <row r="148" spans="1:19" ht="12.75">
      <c r="A148" s="8">
        <v>67</v>
      </c>
      <c r="B148" s="3" t="s">
        <v>89</v>
      </c>
      <c r="E148" s="10">
        <v>1000</v>
      </c>
      <c r="F148" s="10">
        <v>1000</v>
      </c>
      <c r="G148" s="10"/>
      <c r="H148" s="10"/>
      <c r="I148" s="10"/>
      <c r="J148" s="10"/>
      <c r="K148" s="10">
        <v>1000</v>
      </c>
      <c r="L148" s="10">
        <v>1000</v>
      </c>
      <c r="M148" s="10"/>
      <c r="N148" s="10"/>
      <c r="O148" s="10">
        <v>800</v>
      </c>
      <c r="P148" s="10">
        <v>800</v>
      </c>
      <c r="Q148" s="11">
        <f t="shared" si="2"/>
        <v>0</v>
      </c>
      <c r="R148" s="23"/>
      <c r="S148" s="12" t="s">
        <v>147</v>
      </c>
    </row>
    <row r="149" spans="1:19" ht="12.75">
      <c r="A149" s="8">
        <v>25</v>
      </c>
      <c r="B149" s="3" t="s">
        <v>136</v>
      </c>
      <c r="C149" s="9">
        <v>100</v>
      </c>
      <c r="E149" s="10">
        <v>1000</v>
      </c>
      <c r="F149" s="10">
        <v>1000</v>
      </c>
      <c r="G149" s="10"/>
      <c r="H149" s="10"/>
      <c r="I149" s="10"/>
      <c r="J149" s="10"/>
      <c r="K149" s="10"/>
      <c r="L149" s="10"/>
      <c r="M149" s="10"/>
      <c r="N149" s="10"/>
      <c r="O149" s="10">
        <v>2000</v>
      </c>
      <c r="P149" s="10">
        <v>2000</v>
      </c>
      <c r="Q149" s="11">
        <f t="shared" si="2"/>
        <v>100</v>
      </c>
      <c r="R149" s="23"/>
      <c r="S149" s="12" t="s">
        <v>148</v>
      </c>
    </row>
    <row r="150" spans="1:19" ht="12.75">
      <c r="A150" s="8">
        <v>152</v>
      </c>
      <c r="B150" s="3" t="s">
        <v>132</v>
      </c>
      <c r="E150" s="10">
        <v>1000</v>
      </c>
      <c r="F150" s="10">
        <v>1000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>
        <f t="shared" si="2"/>
        <v>0</v>
      </c>
      <c r="R150" s="23"/>
      <c r="S150" s="12" t="s">
        <v>145</v>
      </c>
    </row>
    <row r="151" spans="1:19" ht="12.75">
      <c r="A151" s="8">
        <v>11</v>
      </c>
      <c r="B151" s="3" t="s">
        <v>90</v>
      </c>
      <c r="C151" s="9">
        <v>200</v>
      </c>
      <c r="E151" s="10">
        <v>1000</v>
      </c>
      <c r="F151" s="10">
        <v>1000</v>
      </c>
      <c r="G151" s="10"/>
      <c r="H151" s="10"/>
      <c r="I151" s="10"/>
      <c r="J151" s="10"/>
      <c r="K151" s="10">
        <v>500</v>
      </c>
      <c r="L151" s="10">
        <v>500</v>
      </c>
      <c r="M151" s="10"/>
      <c r="N151" s="10"/>
      <c r="O151" s="10">
        <v>1900</v>
      </c>
      <c r="P151" s="10">
        <v>1600</v>
      </c>
      <c r="Q151" s="11">
        <f t="shared" si="2"/>
        <v>500</v>
      </c>
      <c r="R151" s="23"/>
      <c r="S151" s="12" t="s">
        <v>147</v>
      </c>
    </row>
    <row r="152" spans="1:19" ht="12.75">
      <c r="A152" s="8">
        <v>102</v>
      </c>
      <c r="B152" s="3" t="s">
        <v>116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>
        <f t="shared" si="2"/>
        <v>0</v>
      </c>
      <c r="R152" s="23"/>
      <c r="S152" s="12" t="s">
        <v>153</v>
      </c>
    </row>
    <row r="153" spans="1:19" ht="12.75">
      <c r="A153" s="8">
        <v>58</v>
      </c>
      <c r="B153" s="3" t="s">
        <v>186</v>
      </c>
      <c r="E153" s="10">
        <v>1000</v>
      </c>
      <c r="F153" s="10">
        <v>1000</v>
      </c>
      <c r="G153" s="10"/>
      <c r="H153" s="10"/>
      <c r="I153" s="10"/>
      <c r="J153" s="10"/>
      <c r="K153" s="10"/>
      <c r="L153" s="10"/>
      <c r="M153" s="10">
        <v>200</v>
      </c>
      <c r="N153" s="10"/>
      <c r="O153" s="10">
        <v>2000</v>
      </c>
      <c r="P153" s="10">
        <v>2200</v>
      </c>
      <c r="Q153" s="11">
        <f t="shared" si="2"/>
        <v>0</v>
      </c>
      <c r="R153" s="23"/>
      <c r="S153" s="12" t="s">
        <v>148</v>
      </c>
    </row>
    <row r="154" spans="1:19" ht="12.75">
      <c r="A154" s="8">
        <v>158</v>
      </c>
      <c r="B154" s="3" t="s">
        <v>121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>
        <f t="shared" si="2"/>
        <v>0</v>
      </c>
      <c r="R154" s="23"/>
      <c r="S154" s="12" t="s">
        <v>205</v>
      </c>
    </row>
    <row r="155" spans="1:19" ht="12.75">
      <c r="A155" s="8">
        <v>105</v>
      </c>
      <c r="B155" s="3" t="s">
        <v>91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>
        <f t="shared" si="2"/>
        <v>0</v>
      </c>
      <c r="R155" s="23"/>
      <c r="S155" s="12"/>
    </row>
    <row r="156" spans="1:19" ht="12.75">
      <c r="A156" s="8">
        <v>71</v>
      </c>
      <c r="B156" s="3" t="s">
        <v>92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>
        <f t="shared" si="2"/>
        <v>0</v>
      </c>
      <c r="R156" s="23"/>
      <c r="S156" s="12"/>
    </row>
    <row r="157" spans="1:19" ht="12.75">
      <c r="A157" s="8">
        <v>159</v>
      </c>
      <c r="B157" s="3" t="s">
        <v>135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>
        <f t="shared" si="2"/>
        <v>0</v>
      </c>
      <c r="R157" s="23"/>
      <c r="S157" s="12" t="s">
        <v>191</v>
      </c>
    </row>
    <row r="158" spans="1:19" ht="12.75">
      <c r="A158" s="8">
        <v>145</v>
      </c>
      <c r="B158" s="3" t="s">
        <v>175</v>
      </c>
      <c r="E158" s="10">
        <v>1000</v>
      </c>
      <c r="F158" s="10"/>
      <c r="G158" s="10"/>
      <c r="H158" s="10"/>
      <c r="I158" s="10"/>
      <c r="J158" s="10"/>
      <c r="K158" s="10">
        <v>3000</v>
      </c>
      <c r="L158" s="10"/>
      <c r="M158" s="10"/>
      <c r="N158" s="10"/>
      <c r="O158" s="10"/>
      <c r="P158" s="10"/>
      <c r="Q158" s="11">
        <f t="shared" si="2"/>
        <v>4000</v>
      </c>
      <c r="R158" s="23"/>
      <c r="S158" s="12" t="s">
        <v>149</v>
      </c>
    </row>
    <row r="159" spans="1:19" ht="12.75">
      <c r="A159" s="8">
        <v>32</v>
      </c>
      <c r="B159" s="3" t="s">
        <v>93</v>
      </c>
      <c r="E159" s="10">
        <v>1000</v>
      </c>
      <c r="F159" s="10"/>
      <c r="G159" s="10">
        <v>2000</v>
      </c>
      <c r="H159" s="10"/>
      <c r="I159" s="10">
        <v>18000</v>
      </c>
      <c r="J159" s="10"/>
      <c r="K159" s="10">
        <v>16500</v>
      </c>
      <c r="L159" s="10"/>
      <c r="M159" s="10">
        <v>300</v>
      </c>
      <c r="N159" s="10"/>
      <c r="O159" s="10"/>
      <c r="P159" s="10"/>
      <c r="Q159" s="11">
        <f t="shared" si="2"/>
        <v>37800</v>
      </c>
      <c r="R159" s="23"/>
      <c r="S159" s="12" t="s">
        <v>146</v>
      </c>
    </row>
    <row r="160" spans="1:19" ht="12.75">
      <c r="A160" s="8">
        <v>112</v>
      </c>
      <c r="B160" s="3" t="s">
        <v>122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>
        <f t="shared" si="2"/>
        <v>0</v>
      </c>
      <c r="R160" s="23"/>
      <c r="S160" s="12"/>
    </row>
    <row r="161" spans="1:19" ht="12.75">
      <c r="A161" s="8">
        <v>103</v>
      </c>
      <c r="B161" s="3" t="s">
        <v>94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>
        <f t="shared" si="2"/>
        <v>0</v>
      </c>
      <c r="R161" s="23"/>
      <c r="S161" s="12" t="s">
        <v>191</v>
      </c>
    </row>
    <row r="162" spans="1:19" ht="12.75">
      <c r="A162" s="12">
        <v>161</v>
      </c>
      <c r="B162" s="3" t="s">
        <v>137</v>
      </c>
      <c r="E162" s="10">
        <v>1000</v>
      </c>
      <c r="F162" s="10">
        <v>1000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>
        <f t="shared" si="2"/>
        <v>0</v>
      </c>
      <c r="R162" s="23"/>
      <c r="S162" s="12" t="s">
        <v>145</v>
      </c>
    </row>
    <row r="163" spans="1:19" ht="12.75">
      <c r="A163" s="8">
        <v>123</v>
      </c>
      <c r="B163" s="3" t="s">
        <v>95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>
        <f t="shared" si="2"/>
        <v>0</v>
      </c>
      <c r="R163" s="23"/>
      <c r="S163" s="12" t="s">
        <v>191</v>
      </c>
    </row>
    <row r="164" spans="1:19" ht="12.75">
      <c r="A164" s="8">
        <v>142</v>
      </c>
      <c r="B164" s="3" t="s">
        <v>139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>
        <f t="shared" si="2"/>
        <v>0</v>
      </c>
      <c r="R164" s="23"/>
      <c r="S164" s="12"/>
    </row>
    <row r="165" spans="1:19" ht="12.75">
      <c r="A165" s="8">
        <v>133</v>
      </c>
      <c r="B165" s="3" t="s">
        <v>96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>
        <f t="shared" si="2"/>
        <v>0</v>
      </c>
      <c r="R165" s="23"/>
      <c r="S165" s="12" t="s">
        <v>191</v>
      </c>
    </row>
    <row r="166" spans="1:19" ht="12.75">
      <c r="A166" s="8">
        <v>177</v>
      </c>
      <c r="B166" s="3" t="s">
        <v>190</v>
      </c>
      <c r="E166" s="10">
        <v>1000</v>
      </c>
      <c r="F166" s="10">
        <v>1000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>
        <f t="shared" si="2"/>
        <v>0</v>
      </c>
      <c r="R166" s="23"/>
      <c r="S166" s="12" t="s">
        <v>213</v>
      </c>
    </row>
    <row r="167" spans="1:19" ht="12.75">
      <c r="A167" s="8">
        <v>175</v>
      </c>
      <c r="B167" s="3" t="s">
        <v>174</v>
      </c>
      <c r="E167" s="10">
        <v>1000</v>
      </c>
      <c r="F167" s="10">
        <v>1000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>
        <f t="shared" si="2"/>
        <v>0</v>
      </c>
      <c r="R167" s="23"/>
      <c r="S167" s="12" t="s">
        <v>145</v>
      </c>
    </row>
    <row r="168" spans="1:19" ht="12.75">
      <c r="A168" s="8">
        <v>89</v>
      </c>
      <c r="B168" s="3" t="s">
        <v>97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>
        <f t="shared" si="2"/>
        <v>0</v>
      </c>
      <c r="R168" s="23"/>
      <c r="S168" s="12" t="s">
        <v>151</v>
      </c>
    </row>
    <row r="169" spans="1:19" ht="12.75">
      <c r="A169" s="8">
        <v>160</v>
      </c>
      <c r="B169" s="3" t="s">
        <v>163</v>
      </c>
      <c r="C169" s="9">
        <v>4200</v>
      </c>
      <c r="E169" s="10">
        <v>1000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>
        <f t="shared" si="2"/>
        <v>5200</v>
      </c>
      <c r="R169" s="23"/>
      <c r="S169" s="12" t="s">
        <v>213</v>
      </c>
    </row>
    <row r="170" spans="1:19" ht="12.75">
      <c r="A170" s="8">
        <v>169</v>
      </c>
      <c r="B170" s="3" t="s">
        <v>150</v>
      </c>
      <c r="C170" s="9">
        <v>1000</v>
      </c>
      <c r="D170" s="9">
        <v>1000</v>
      </c>
      <c r="E170" s="10">
        <v>1000</v>
      </c>
      <c r="F170" s="10">
        <v>1000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>
        <f t="shared" si="2"/>
        <v>0</v>
      </c>
      <c r="R170" s="23"/>
      <c r="S170" s="12" t="s">
        <v>213</v>
      </c>
    </row>
    <row r="171" spans="1:19" ht="12.75">
      <c r="A171" s="8">
        <v>45</v>
      </c>
      <c r="B171" s="3" t="s">
        <v>159</v>
      </c>
      <c r="C171" s="9">
        <v>100</v>
      </c>
      <c r="D171" s="9">
        <v>100</v>
      </c>
      <c r="E171" s="10">
        <v>1000</v>
      </c>
      <c r="F171" s="10">
        <v>1000</v>
      </c>
      <c r="G171" s="10">
        <v>5000</v>
      </c>
      <c r="H171" s="10">
        <v>5000</v>
      </c>
      <c r="I171" s="10"/>
      <c r="J171" s="10"/>
      <c r="K171" s="10">
        <v>1100</v>
      </c>
      <c r="L171" s="10">
        <v>1100</v>
      </c>
      <c r="M171" s="10"/>
      <c r="N171" s="10"/>
      <c r="O171" s="10">
        <v>1300</v>
      </c>
      <c r="P171" s="10">
        <v>1400</v>
      </c>
      <c r="Q171" s="11">
        <f t="shared" si="2"/>
        <v>-100</v>
      </c>
      <c r="R171" s="23"/>
      <c r="S171" s="12" t="s">
        <v>147</v>
      </c>
    </row>
    <row r="172" spans="1:19" ht="12.75">
      <c r="A172" s="8">
        <v>144</v>
      </c>
      <c r="B172" s="3" t="s">
        <v>131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>
        <f t="shared" si="2"/>
        <v>0</v>
      </c>
      <c r="R172" s="23"/>
      <c r="S172" s="12" t="s">
        <v>191</v>
      </c>
    </row>
    <row r="173" spans="1:19" ht="12.75">
      <c r="A173" s="8">
        <v>124</v>
      </c>
      <c r="B173" s="3" t="s">
        <v>156</v>
      </c>
      <c r="C173" s="9">
        <v>2200</v>
      </c>
      <c r="E173" s="10">
        <v>1000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>
        <f t="shared" si="2"/>
        <v>3200</v>
      </c>
      <c r="R173" s="23"/>
      <c r="S173" s="12" t="s">
        <v>145</v>
      </c>
    </row>
    <row r="174" spans="1:19" ht="12.75">
      <c r="A174" s="8">
        <v>117</v>
      </c>
      <c r="B174" s="3" t="s">
        <v>98</v>
      </c>
      <c r="E174" s="10">
        <v>1000</v>
      </c>
      <c r="F174" s="10">
        <v>1000</v>
      </c>
      <c r="G174" s="10"/>
      <c r="H174" s="10"/>
      <c r="I174" s="10">
        <v>9000</v>
      </c>
      <c r="J174" s="10">
        <v>9000</v>
      </c>
      <c r="K174" s="10"/>
      <c r="L174" s="10"/>
      <c r="M174" s="10"/>
      <c r="N174" s="10"/>
      <c r="O174" s="10"/>
      <c r="P174" s="10"/>
      <c r="Q174" s="11">
        <f t="shared" si="2"/>
        <v>0</v>
      </c>
      <c r="R174" s="23"/>
      <c r="S174" s="12" t="s">
        <v>213</v>
      </c>
    </row>
    <row r="175" spans="1:19" ht="12.75">
      <c r="A175" s="8">
        <v>94</v>
      </c>
      <c r="B175" s="3" t="s">
        <v>99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>
        <f t="shared" si="2"/>
        <v>0</v>
      </c>
      <c r="R175" s="23"/>
      <c r="S175" s="12" t="s">
        <v>191</v>
      </c>
    </row>
    <row r="176" spans="1:19" ht="12.75">
      <c r="A176" s="8">
        <v>50</v>
      </c>
      <c r="B176" s="3" t="s">
        <v>100</v>
      </c>
      <c r="C176" s="9">
        <v>4000</v>
      </c>
      <c r="D176" s="9">
        <v>4000</v>
      </c>
      <c r="E176" s="10">
        <v>1000</v>
      </c>
      <c r="F176" s="10">
        <v>1000</v>
      </c>
      <c r="G176" s="10"/>
      <c r="H176" s="10"/>
      <c r="I176" s="10">
        <v>3000</v>
      </c>
      <c r="J176" s="10">
        <v>3000</v>
      </c>
      <c r="K176" s="10"/>
      <c r="L176" s="10"/>
      <c r="M176" s="10"/>
      <c r="N176" s="10"/>
      <c r="O176" s="10"/>
      <c r="P176" s="10"/>
      <c r="Q176" s="11">
        <f t="shared" si="2"/>
        <v>0</v>
      </c>
      <c r="R176" s="23"/>
      <c r="S176" s="12" t="s">
        <v>145</v>
      </c>
    </row>
    <row r="177" spans="1:19" ht="12.75">
      <c r="A177" s="8">
        <v>54</v>
      </c>
      <c r="B177" s="3" t="s">
        <v>101</v>
      </c>
      <c r="E177" s="10">
        <v>1000</v>
      </c>
      <c r="F177" s="10">
        <v>1000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>
        <f t="shared" si="2"/>
        <v>0</v>
      </c>
      <c r="R177" s="23"/>
      <c r="S177" s="12" t="s">
        <v>145</v>
      </c>
    </row>
    <row r="178" spans="1:19" ht="12.75">
      <c r="A178" s="8">
        <v>186</v>
      </c>
      <c r="B178" s="3" t="s">
        <v>207</v>
      </c>
      <c r="E178" s="10">
        <v>1000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>
        <f t="shared" si="2"/>
        <v>1000</v>
      </c>
      <c r="R178" s="23"/>
      <c r="S178" s="12" t="s">
        <v>213</v>
      </c>
    </row>
    <row r="179" spans="1:19" ht="12.75">
      <c r="A179" s="8">
        <v>108</v>
      </c>
      <c r="B179" s="3" t="s">
        <v>102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>
        <f t="shared" si="2"/>
        <v>0</v>
      </c>
      <c r="R179" s="23"/>
      <c r="S179" s="12" t="s">
        <v>153</v>
      </c>
    </row>
    <row r="180" spans="1:19" ht="12.75">
      <c r="A180" s="8">
        <v>151</v>
      </c>
      <c r="B180" s="3" t="s">
        <v>103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>
        <f t="shared" si="2"/>
        <v>0</v>
      </c>
      <c r="R180" s="23"/>
      <c r="S180" s="12" t="s">
        <v>205</v>
      </c>
    </row>
    <row r="181" spans="1:19" ht="12.75">
      <c r="A181" s="8">
        <v>68</v>
      </c>
      <c r="B181" s="3" t="s">
        <v>104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>
        <f t="shared" si="2"/>
        <v>0</v>
      </c>
      <c r="R181" s="23"/>
      <c r="S181" s="12"/>
    </row>
    <row r="182" spans="1:19" ht="12.75">
      <c r="A182" s="8">
        <v>83</v>
      </c>
      <c r="B182" s="3" t="s">
        <v>105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>
        <f t="shared" si="2"/>
        <v>0</v>
      </c>
      <c r="R182" s="23"/>
      <c r="S182" s="12" t="s">
        <v>151</v>
      </c>
    </row>
    <row r="183" spans="1:19" ht="12.75">
      <c r="A183" s="8">
        <v>164</v>
      </c>
      <c r="B183" s="3" t="s">
        <v>165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>
        <f t="shared" si="2"/>
        <v>0</v>
      </c>
      <c r="R183" s="23"/>
      <c r="S183" s="12"/>
    </row>
    <row r="184" spans="1:19" ht="12.75">
      <c r="A184" s="8">
        <v>93</v>
      </c>
      <c r="B184" s="3" t="s">
        <v>106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>
        <f t="shared" si="2"/>
        <v>0</v>
      </c>
      <c r="R184" s="23"/>
      <c r="S184" s="12" t="s">
        <v>151</v>
      </c>
    </row>
    <row r="185" spans="1:19" ht="12.75">
      <c r="A185" s="8">
        <v>33</v>
      </c>
      <c r="B185" s="3" t="s">
        <v>107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>
        <f t="shared" si="2"/>
        <v>0</v>
      </c>
      <c r="R185" s="23"/>
      <c r="S185" s="12"/>
    </row>
    <row r="186" spans="1:19" ht="12.75">
      <c r="A186" s="8">
        <v>143</v>
      </c>
      <c r="B186" s="3" t="s">
        <v>108</v>
      </c>
      <c r="E186" s="10">
        <v>1000</v>
      </c>
      <c r="F186" s="10">
        <v>1000</v>
      </c>
      <c r="G186" s="10"/>
      <c r="H186" s="10"/>
      <c r="I186" s="10"/>
      <c r="J186" s="10"/>
      <c r="K186" s="10"/>
      <c r="L186" s="10"/>
      <c r="M186" s="10"/>
      <c r="N186" s="10"/>
      <c r="O186" s="10">
        <v>3400</v>
      </c>
      <c r="P186" s="10">
        <v>3600</v>
      </c>
      <c r="Q186" s="11">
        <f t="shared" si="2"/>
        <v>-200</v>
      </c>
      <c r="R186" s="23"/>
      <c r="S186" s="12" t="s">
        <v>148</v>
      </c>
    </row>
    <row r="187" spans="1:19" ht="12.75">
      <c r="A187" s="8">
        <v>36</v>
      </c>
      <c r="B187" s="3" t="s">
        <v>109</v>
      </c>
      <c r="E187" s="10">
        <v>1000</v>
      </c>
      <c r="F187" s="10">
        <v>1000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>
        <f t="shared" si="2"/>
        <v>0</v>
      </c>
      <c r="R187" s="23"/>
      <c r="S187" s="12" t="s">
        <v>145</v>
      </c>
    </row>
    <row r="188" spans="1:19" ht="12.75">
      <c r="A188" s="8">
        <v>13</v>
      </c>
      <c r="B188" s="3" t="s">
        <v>110</v>
      </c>
      <c r="E188" s="10">
        <v>1000</v>
      </c>
      <c r="F188" s="10">
        <v>1000</v>
      </c>
      <c r="G188" s="10">
        <v>5000</v>
      </c>
      <c r="H188" s="10"/>
      <c r="I188" s="10">
        <v>6500</v>
      </c>
      <c r="J188" s="10">
        <v>6500</v>
      </c>
      <c r="K188" s="10">
        <v>10000</v>
      </c>
      <c r="L188" s="10"/>
      <c r="M188" s="10"/>
      <c r="N188" s="10"/>
      <c r="O188" s="10"/>
      <c r="P188" s="10"/>
      <c r="Q188" s="11">
        <f t="shared" si="2"/>
        <v>15000</v>
      </c>
      <c r="R188" s="23">
        <v>12</v>
      </c>
      <c r="S188" s="12" t="s">
        <v>146</v>
      </c>
    </row>
    <row r="189" spans="1:19" ht="12.75">
      <c r="A189" s="21">
        <v>189</v>
      </c>
      <c r="B189" s="7" t="s">
        <v>219</v>
      </c>
      <c r="C189" s="7"/>
      <c r="D189" s="7"/>
      <c r="E189" s="10">
        <v>1000</v>
      </c>
      <c r="F189" s="7">
        <v>1000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1">
        <f t="shared" si="2"/>
        <v>0</v>
      </c>
      <c r="S189" s="12" t="s">
        <v>145</v>
      </c>
    </row>
    <row r="190" spans="1:19" ht="12.75">
      <c r="A190" s="8">
        <v>120</v>
      </c>
      <c r="B190" s="3" t="s">
        <v>111</v>
      </c>
      <c r="E190" s="10">
        <v>1000</v>
      </c>
      <c r="F190" s="10">
        <v>1000</v>
      </c>
      <c r="G190" s="10"/>
      <c r="H190" s="10"/>
      <c r="I190" s="10">
        <v>18700</v>
      </c>
      <c r="J190" s="10">
        <v>18700</v>
      </c>
      <c r="K190" s="10">
        <v>14100</v>
      </c>
      <c r="L190" s="10"/>
      <c r="M190" s="10"/>
      <c r="N190" s="10"/>
      <c r="O190" s="10"/>
      <c r="P190" s="10"/>
      <c r="Q190" s="11">
        <f t="shared" si="2"/>
        <v>14100</v>
      </c>
      <c r="R190" s="23"/>
      <c r="S190" s="12" t="s">
        <v>146</v>
      </c>
    </row>
    <row r="191" spans="1:19" ht="12.75">
      <c r="A191" s="8">
        <v>7</v>
      </c>
      <c r="B191" s="3" t="s">
        <v>112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>
        <f t="shared" si="2"/>
        <v>0</v>
      </c>
      <c r="R191" s="23"/>
      <c r="S191" s="12"/>
    </row>
    <row r="192" spans="1:19" ht="12.75">
      <c r="A192" s="8">
        <v>109</v>
      </c>
      <c r="B192" s="3" t="s">
        <v>113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>
        <f t="shared" si="2"/>
        <v>0</v>
      </c>
      <c r="R192" s="23"/>
      <c r="S192" s="12" t="s">
        <v>191</v>
      </c>
    </row>
    <row r="193" spans="1:19" ht="12.75">
      <c r="A193" s="8">
        <v>26</v>
      </c>
      <c r="B193" s="3" t="s">
        <v>114</v>
      </c>
      <c r="C193" s="9">
        <v>300</v>
      </c>
      <c r="E193" s="10">
        <v>1000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>
        <f t="shared" si="2"/>
        <v>1300</v>
      </c>
      <c r="R193" s="23"/>
      <c r="S193" s="12" t="s">
        <v>145</v>
      </c>
    </row>
    <row r="194" spans="1:19" ht="12.75">
      <c r="A194" s="8">
        <v>23</v>
      </c>
      <c r="B194" s="3" t="s">
        <v>188</v>
      </c>
      <c r="C194" s="9">
        <v>100</v>
      </c>
      <c r="D194" s="9">
        <v>100</v>
      </c>
      <c r="E194" s="10">
        <v>1000</v>
      </c>
      <c r="F194" s="10">
        <v>2000</v>
      </c>
      <c r="G194" s="10"/>
      <c r="H194" s="10"/>
      <c r="I194" s="10">
        <v>500</v>
      </c>
      <c r="J194" s="10">
        <v>1000</v>
      </c>
      <c r="K194" s="10"/>
      <c r="L194" s="10"/>
      <c r="M194" s="10"/>
      <c r="N194" s="10"/>
      <c r="O194" s="10">
        <v>2400</v>
      </c>
      <c r="P194" s="10">
        <v>4500</v>
      </c>
      <c r="Q194" s="11">
        <f t="shared" si="2"/>
        <v>-3600</v>
      </c>
      <c r="R194" s="23"/>
      <c r="S194" s="12" t="s">
        <v>148</v>
      </c>
    </row>
    <row r="195" spans="1:19" ht="12.7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5"/>
    </row>
    <row r="196" spans="1:18" s="13" customFormat="1" ht="12.75">
      <c r="A196" s="1">
        <f>COUNTA(A6:A194)</f>
        <v>189</v>
      </c>
      <c r="B196" s="13" t="s">
        <v>115</v>
      </c>
      <c r="C196" s="14">
        <f>SUM(C6:C194)</f>
        <v>39300</v>
      </c>
      <c r="D196" s="14">
        <f aca="true" t="shared" si="3" ref="D196:R196">SUM(D6:D194)</f>
        <v>13200</v>
      </c>
      <c r="E196" s="15">
        <f t="shared" si="3"/>
        <v>119000</v>
      </c>
      <c r="F196" s="15">
        <f t="shared" si="3"/>
        <v>90700</v>
      </c>
      <c r="G196" s="15">
        <f t="shared" si="3"/>
        <v>26250</v>
      </c>
      <c r="H196" s="15">
        <f t="shared" si="3"/>
        <v>12250</v>
      </c>
      <c r="I196" s="15">
        <f t="shared" si="3"/>
        <v>219600</v>
      </c>
      <c r="J196" s="15">
        <f t="shared" si="3"/>
        <v>168100</v>
      </c>
      <c r="K196" s="15">
        <f t="shared" si="3"/>
        <v>241100</v>
      </c>
      <c r="L196" s="15">
        <f t="shared" si="3"/>
        <v>66100</v>
      </c>
      <c r="M196" s="15">
        <f t="shared" si="3"/>
        <v>6200</v>
      </c>
      <c r="N196" s="15">
        <f t="shared" si="3"/>
        <v>50</v>
      </c>
      <c r="O196" s="15">
        <f t="shared" si="3"/>
        <v>61500</v>
      </c>
      <c r="P196" s="15">
        <f t="shared" si="3"/>
        <v>58300</v>
      </c>
      <c r="Q196" s="15">
        <f t="shared" si="3"/>
        <v>304250</v>
      </c>
      <c r="R196" s="2">
        <f t="shared" si="3"/>
        <v>31</v>
      </c>
    </row>
    <row r="197" spans="1:19" s="13" customFormat="1" ht="12.75">
      <c r="A197" s="24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</row>
    <row r="198" spans="1:19" ht="12.75">
      <c r="A198" s="36" t="s">
        <v>172</v>
      </c>
      <c r="B198" s="26"/>
      <c r="C198" s="26"/>
      <c r="D198" s="26"/>
      <c r="E198" s="26"/>
      <c r="F198" s="26"/>
      <c r="G198" s="26"/>
      <c r="H198" s="7"/>
      <c r="I198" s="7"/>
      <c r="J198" s="7"/>
      <c r="K198" s="7"/>
      <c r="L198" s="7"/>
      <c r="M198" s="40" t="str">
        <f>A1</f>
        <v>kluby - platby - dluhy - 1.8.2016 </v>
      </c>
      <c r="N198" s="41"/>
      <c r="O198" s="41"/>
      <c r="P198" s="41"/>
      <c r="Q198" s="41"/>
      <c r="R198" s="41"/>
      <c r="S198" s="42"/>
    </row>
  </sheetData>
  <sheetProtection/>
  <mergeCells count="18">
    <mergeCell ref="A195:S195"/>
    <mergeCell ref="A197:S197"/>
    <mergeCell ref="A198:G198"/>
    <mergeCell ref="I2:L2"/>
    <mergeCell ref="C2:D2"/>
    <mergeCell ref="E2:F2"/>
    <mergeCell ref="C3:D3"/>
    <mergeCell ref="I3:J3"/>
    <mergeCell ref="K3:L3"/>
    <mergeCell ref="M198:S198"/>
    <mergeCell ref="A1:S1"/>
    <mergeCell ref="A5:S5"/>
    <mergeCell ref="M2:N2"/>
    <mergeCell ref="M3:N3"/>
    <mergeCell ref="O2:P2"/>
    <mergeCell ref="G2:H2"/>
    <mergeCell ref="G3:H3"/>
    <mergeCell ref="E3:F3"/>
  </mergeCells>
  <printOptions gridLines="1" verticalCentered="1"/>
  <pageMargins left="1.220472440944882" right="0.2362204724409449" top="0.7480314960629921" bottom="0.7480314960629921" header="0.31496062992125984" footer="0.31496062992125984"/>
  <pageSetup fitToHeight="3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Vlasak</dc:creator>
  <cp:keywords/>
  <dc:description/>
  <cp:lastModifiedBy>prtens</cp:lastModifiedBy>
  <cp:lastPrinted>2016-07-11T07:51:57Z</cp:lastPrinted>
  <dcterms:created xsi:type="dcterms:W3CDTF">2004-07-21T07:30:00Z</dcterms:created>
  <dcterms:modified xsi:type="dcterms:W3CDTF">2016-08-01T11:12:02Z</dcterms:modified>
  <cp:category/>
  <cp:version/>
  <cp:contentType/>
  <cp:contentStatus/>
</cp:coreProperties>
</file>